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4F64247F-7AC0-4346-AD95-E3EAE4BC4439}" xr6:coauthVersionLast="31" xr6:coauthVersionMax="31" xr10:uidLastSave="{00000000-0000-0000-0000-000000000000}"/>
  <bookViews>
    <workbookView xWindow="0" yWindow="0" windowWidth="23040" windowHeight="8784" tabRatio="760" firstSheet="1" activeTab="8" xr2:uid="{00000000-000D-0000-FFFF-FFFF00000000}"/>
  </bookViews>
  <sheets>
    <sheet name="ხაშური" sheetId="1" r:id="rId1"/>
    <sheet name="კრებსითი ხ-ვა" sheetId="3" r:id="rId2"/>
    <sheet name="საერთო სამშ" sheetId="4" r:id="rId3"/>
    <sheet name="ელ-სამონტაჟო" sheetId="5" r:id="rId4"/>
    <sheet name="წყალ-კანალიზაც" sheetId="6" r:id="rId5"/>
    <sheet name="გათბობა საქვ" sheetId="9" r:id="rId6"/>
    <sheet name="ვენტ-კონდიც" sheetId="10" r:id="rId7"/>
    <sheet name="სამედ აირები" sheetId="8" r:id="rId8"/>
    <sheet name="სახანძრო" sheetId="11" r:id="rId9"/>
  </sheets>
  <definedNames>
    <definedName name="_xlnm.Print_Area" localSheetId="2">'საერთო სამშ'!$A$1:$K$202</definedName>
  </definedNames>
  <calcPr calcId="179017"/>
</workbook>
</file>

<file path=xl/calcChain.xml><?xml version="1.0" encoding="utf-8"?>
<calcChain xmlns="http://schemas.openxmlformats.org/spreadsheetml/2006/main">
  <c r="K17" i="3" l="1"/>
  <c r="K16" i="3"/>
  <c r="K15" i="3"/>
  <c r="K14" i="3"/>
  <c r="K4" i="11"/>
  <c r="K24" i="11"/>
  <c r="K22" i="11"/>
  <c r="K23" i="11" s="1"/>
  <c r="K21" i="11"/>
  <c r="K16" i="11"/>
  <c r="K15" i="11"/>
  <c r="H14" i="11"/>
  <c r="H13" i="11"/>
  <c r="F12" i="11"/>
  <c r="F11" i="11"/>
  <c r="J21" i="11"/>
  <c r="H21" i="11"/>
  <c r="F21" i="11"/>
  <c r="H16" i="8"/>
  <c r="F14" i="8"/>
  <c r="J20" i="8"/>
  <c r="H20" i="8"/>
  <c r="F20" i="8"/>
  <c r="K35" i="10"/>
  <c r="K36" i="10" s="1"/>
  <c r="K37" i="10" s="1"/>
  <c r="K38" i="10" s="1"/>
  <c r="K39" i="10" s="1"/>
  <c r="K40" i="10" s="1"/>
  <c r="K41" i="10" s="1"/>
  <c r="K42" i="10" s="1"/>
  <c r="K43" i="10" s="1"/>
  <c r="K44" i="10" s="1"/>
  <c r="K34" i="10"/>
  <c r="J34" i="10"/>
  <c r="J33" i="10"/>
  <c r="H33" i="10"/>
  <c r="H34" i="10"/>
  <c r="F34" i="10"/>
  <c r="F33" i="10"/>
  <c r="K92" i="9"/>
  <c r="K91" i="9"/>
  <c r="K90" i="9"/>
  <c r="K89" i="9"/>
  <c r="K88" i="9"/>
  <c r="K87" i="9"/>
  <c r="K86" i="9"/>
  <c r="K85" i="9"/>
  <c r="K84" i="9"/>
  <c r="K83" i="9"/>
  <c r="K82" i="9"/>
  <c r="J82" i="9"/>
  <c r="H82" i="9"/>
  <c r="F82" i="9"/>
  <c r="J40" i="9"/>
  <c r="J52" i="9"/>
  <c r="H51" i="9"/>
  <c r="H47" i="9"/>
  <c r="F43" i="9"/>
  <c r="F14" i="9"/>
  <c r="F13" i="9"/>
  <c r="F12" i="9"/>
  <c r="F11" i="9"/>
  <c r="F10" i="9"/>
  <c r="F9" i="9"/>
  <c r="K98" i="6"/>
  <c r="H4" i="6"/>
  <c r="K89" i="6"/>
  <c r="K90" i="6" s="1"/>
  <c r="K91" i="6" s="1"/>
  <c r="K92" i="6" s="1"/>
  <c r="K93" i="6" s="1"/>
  <c r="K94" i="6" s="1"/>
  <c r="K95" i="6" s="1"/>
  <c r="K96" i="6" s="1"/>
  <c r="K97" i="6" s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9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1" i="5"/>
  <c r="J42" i="5"/>
  <c r="J43" i="5"/>
  <c r="J44" i="5"/>
  <c r="J45" i="5"/>
  <c r="J46" i="5"/>
  <c r="J48" i="5"/>
  <c r="J49" i="5"/>
  <c r="J50" i="5"/>
  <c r="J51" i="5"/>
  <c r="J53" i="5"/>
  <c r="J54" i="5"/>
  <c r="J55" i="5"/>
  <c r="J56" i="5"/>
  <c r="J57" i="5"/>
  <c r="J59" i="5"/>
  <c r="J60" i="5"/>
  <c r="J61" i="5"/>
  <c r="J62" i="5"/>
  <c r="J63" i="5"/>
  <c r="J64" i="5"/>
  <c r="J65" i="5"/>
  <c r="J67" i="5"/>
  <c r="J68" i="5"/>
  <c r="J69" i="5"/>
  <c r="J70" i="5"/>
  <c r="J71" i="5"/>
  <c r="J73" i="5"/>
  <c r="J74" i="5"/>
  <c r="J75" i="5"/>
  <c r="J76" i="5"/>
  <c r="J77" i="5"/>
  <c r="J78" i="5"/>
  <c r="J79" i="5"/>
  <c r="J81" i="5"/>
  <c r="J82" i="5"/>
  <c r="J83" i="5"/>
  <c r="J84" i="5"/>
  <c r="J85" i="5"/>
  <c r="J86" i="5"/>
  <c r="J88" i="5"/>
  <c r="J89" i="5"/>
  <c r="J90" i="5"/>
  <c r="J91" i="5"/>
  <c r="J92" i="5"/>
  <c r="J94" i="5"/>
  <c r="J95" i="5"/>
  <c r="J96" i="5"/>
  <c r="J98" i="5"/>
  <c r="J99" i="5"/>
  <c r="J100" i="5"/>
  <c r="J101" i="5"/>
  <c r="J102" i="5"/>
  <c r="J103" i="5"/>
  <c r="J104" i="5"/>
  <c r="J106" i="5"/>
  <c r="J107" i="5"/>
  <c r="J108" i="5"/>
  <c r="J109" i="5"/>
  <c r="J110" i="5"/>
  <c r="J111" i="5"/>
  <c r="J113" i="5"/>
  <c r="J114" i="5"/>
  <c r="J115" i="5"/>
  <c r="J116" i="5"/>
  <c r="J118" i="5"/>
  <c r="J119" i="5"/>
  <c r="J120" i="5"/>
  <c r="J121" i="5"/>
  <c r="J122" i="5"/>
  <c r="J124" i="5"/>
  <c r="J125" i="5"/>
  <c r="J126" i="5"/>
  <c r="J127" i="5"/>
  <c r="J129" i="5"/>
  <c r="J130" i="5"/>
  <c r="J131" i="5"/>
  <c r="J132" i="5"/>
  <c r="J133" i="5"/>
  <c r="J134" i="5"/>
  <c r="J136" i="5"/>
  <c r="J137" i="5"/>
  <c r="J138" i="5"/>
  <c r="J139" i="5"/>
  <c r="J140" i="5"/>
  <c r="J141" i="5"/>
  <c r="J143" i="5"/>
  <c r="J144" i="5"/>
  <c r="J145" i="5"/>
  <c r="J146" i="5"/>
  <c r="J147" i="5"/>
  <c r="J149" i="5"/>
  <c r="J150" i="5"/>
  <c r="J151" i="5"/>
  <c r="J152" i="5"/>
  <c r="J153" i="5"/>
  <c r="J155" i="5"/>
  <c r="J156" i="5"/>
  <c r="J157" i="5"/>
  <c r="J158" i="5"/>
  <c r="J160" i="5"/>
  <c r="J161" i="5"/>
  <c r="J162" i="5"/>
  <c r="J163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1" i="5"/>
  <c r="H42" i="5"/>
  <c r="H43" i="5"/>
  <c r="H44" i="5"/>
  <c r="H45" i="5"/>
  <c r="H46" i="5"/>
  <c r="H48" i="5"/>
  <c r="H49" i="5"/>
  <c r="H50" i="5"/>
  <c r="H51" i="5"/>
  <c r="H53" i="5"/>
  <c r="H54" i="5"/>
  <c r="H55" i="5"/>
  <c r="H56" i="5"/>
  <c r="H57" i="5"/>
  <c r="H59" i="5"/>
  <c r="H60" i="5"/>
  <c r="H61" i="5"/>
  <c r="H62" i="5"/>
  <c r="H63" i="5"/>
  <c r="H64" i="5"/>
  <c r="H65" i="5"/>
  <c r="H67" i="5"/>
  <c r="H68" i="5"/>
  <c r="H69" i="5"/>
  <c r="H70" i="5"/>
  <c r="H71" i="5"/>
  <c r="H73" i="5"/>
  <c r="H74" i="5"/>
  <c r="H75" i="5"/>
  <c r="H76" i="5"/>
  <c r="H77" i="5"/>
  <c r="H78" i="5"/>
  <c r="H79" i="5"/>
  <c r="H81" i="5"/>
  <c r="H82" i="5"/>
  <c r="H83" i="5"/>
  <c r="H84" i="5"/>
  <c r="H85" i="5"/>
  <c r="H86" i="5"/>
  <c r="H88" i="5"/>
  <c r="H89" i="5"/>
  <c r="H90" i="5"/>
  <c r="H91" i="5"/>
  <c r="H92" i="5"/>
  <c r="H94" i="5"/>
  <c r="H95" i="5"/>
  <c r="H96" i="5"/>
  <c r="H98" i="5"/>
  <c r="H99" i="5"/>
  <c r="H100" i="5"/>
  <c r="H101" i="5"/>
  <c r="H102" i="5"/>
  <c r="H103" i="5"/>
  <c r="H104" i="5"/>
  <c r="H106" i="5"/>
  <c r="H107" i="5"/>
  <c r="H108" i="5"/>
  <c r="H109" i="5"/>
  <c r="H110" i="5"/>
  <c r="H111" i="5"/>
  <c r="H113" i="5"/>
  <c r="H114" i="5"/>
  <c r="H115" i="5"/>
  <c r="H116" i="5"/>
  <c r="H118" i="5"/>
  <c r="H119" i="5"/>
  <c r="H120" i="5"/>
  <c r="H121" i="5"/>
  <c r="H122" i="5"/>
  <c r="H124" i="5"/>
  <c r="H125" i="5"/>
  <c r="H126" i="5"/>
  <c r="H127" i="5"/>
  <c r="H129" i="5"/>
  <c r="H130" i="5"/>
  <c r="H131" i="5"/>
  <c r="H132" i="5"/>
  <c r="H133" i="5"/>
  <c r="H134" i="5"/>
  <c r="H136" i="5"/>
  <c r="H137" i="5"/>
  <c r="H138" i="5"/>
  <c r="H139" i="5"/>
  <c r="H140" i="5"/>
  <c r="H141" i="5"/>
  <c r="H143" i="5"/>
  <c r="H144" i="5"/>
  <c r="H145" i="5"/>
  <c r="H146" i="5"/>
  <c r="H147" i="5"/>
  <c r="H149" i="5"/>
  <c r="H150" i="5"/>
  <c r="H151" i="5"/>
  <c r="H152" i="5"/>
  <c r="H153" i="5"/>
  <c r="H155" i="5"/>
  <c r="H156" i="5"/>
  <c r="H157" i="5"/>
  <c r="H158" i="5"/>
  <c r="H160" i="5"/>
  <c r="H161" i="5"/>
  <c r="H162" i="5"/>
  <c r="H163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1" i="5"/>
  <c r="F42" i="5"/>
  <c r="F43" i="5"/>
  <c r="F44" i="5"/>
  <c r="F45" i="5"/>
  <c r="F46" i="5"/>
  <c r="F48" i="5"/>
  <c r="F49" i="5"/>
  <c r="F50" i="5"/>
  <c r="F51" i="5"/>
  <c r="F53" i="5"/>
  <c r="F54" i="5"/>
  <c r="F55" i="5"/>
  <c r="F56" i="5"/>
  <c r="F57" i="5"/>
  <c r="F59" i="5"/>
  <c r="F60" i="5"/>
  <c r="F61" i="5"/>
  <c r="F62" i="5"/>
  <c r="F63" i="5"/>
  <c r="F64" i="5"/>
  <c r="F65" i="5"/>
  <c r="F67" i="5"/>
  <c r="F68" i="5"/>
  <c r="F69" i="5"/>
  <c r="F70" i="5"/>
  <c r="F71" i="5"/>
  <c r="F73" i="5"/>
  <c r="F74" i="5"/>
  <c r="F75" i="5"/>
  <c r="F76" i="5"/>
  <c r="F77" i="5"/>
  <c r="F78" i="5"/>
  <c r="F79" i="5"/>
  <c r="F81" i="5"/>
  <c r="F82" i="5"/>
  <c r="F83" i="5"/>
  <c r="F84" i="5"/>
  <c r="F85" i="5"/>
  <c r="F86" i="5"/>
  <c r="F88" i="5"/>
  <c r="F89" i="5"/>
  <c r="F90" i="5"/>
  <c r="F91" i="5"/>
  <c r="F92" i="5"/>
  <c r="F94" i="5"/>
  <c r="F95" i="5"/>
  <c r="F96" i="5"/>
  <c r="F98" i="5"/>
  <c r="F99" i="5"/>
  <c r="F100" i="5"/>
  <c r="F101" i="5"/>
  <c r="F102" i="5"/>
  <c r="F103" i="5"/>
  <c r="F104" i="5"/>
  <c r="F106" i="5"/>
  <c r="F107" i="5"/>
  <c r="F108" i="5"/>
  <c r="F109" i="5"/>
  <c r="F110" i="5"/>
  <c r="F111" i="5"/>
  <c r="F113" i="5"/>
  <c r="F114" i="5"/>
  <c r="F115" i="5"/>
  <c r="F116" i="5"/>
  <c r="F118" i="5"/>
  <c r="F119" i="5"/>
  <c r="F120" i="5"/>
  <c r="F121" i="5"/>
  <c r="F122" i="5"/>
  <c r="F124" i="5"/>
  <c r="F125" i="5"/>
  <c r="F126" i="5"/>
  <c r="F127" i="5"/>
  <c r="F129" i="5"/>
  <c r="F130" i="5"/>
  <c r="F131" i="5"/>
  <c r="F132" i="5"/>
  <c r="F133" i="5"/>
  <c r="F134" i="5"/>
  <c r="F136" i="5"/>
  <c r="F137" i="5"/>
  <c r="F138" i="5"/>
  <c r="F139" i="5"/>
  <c r="F140" i="5"/>
  <c r="F141" i="5"/>
  <c r="F143" i="5"/>
  <c r="F144" i="5"/>
  <c r="F145" i="5"/>
  <c r="F146" i="5"/>
  <c r="F147" i="5"/>
  <c r="F149" i="5"/>
  <c r="F150" i="5"/>
  <c r="F151" i="5"/>
  <c r="F152" i="5"/>
  <c r="F153" i="5"/>
  <c r="F155" i="5"/>
  <c r="F156" i="5"/>
  <c r="F157" i="5"/>
  <c r="F158" i="5"/>
  <c r="F160" i="5"/>
  <c r="F161" i="5"/>
  <c r="F162" i="5"/>
  <c r="F163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8" i="5"/>
  <c r="H183" i="5" l="1"/>
  <c r="F183" i="5"/>
  <c r="K184" i="5" s="1"/>
  <c r="K25" i="11"/>
  <c r="K26" i="11" s="1"/>
  <c r="K27" i="11" s="1"/>
  <c r="K28" i="11" s="1"/>
  <c r="K29" i="11" s="1"/>
  <c r="K30" i="11" s="1"/>
  <c r="K31" i="11" s="1"/>
  <c r="F88" i="6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45" i="4"/>
  <c r="F44" i="4"/>
  <c r="F43" i="4"/>
  <c r="F42" i="4"/>
  <c r="J9" i="4"/>
  <c r="H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K172" i="4" l="1"/>
  <c r="K174" i="4"/>
  <c r="K173" i="4"/>
  <c r="K134" i="4"/>
  <c r="F176" i="4"/>
  <c r="K171" i="4"/>
  <c r="K175" i="4"/>
  <c r="K122" i="4"/>
  <c r="K111" i="4"/>
  <c r="K103" i="4"/>
  <c r="K92" i="4"/>
  <c r="K80" i="4"/>
  <c r="K69" i="4"/>
  <c r="K61" i="4"/>
  <c r="K49" i="4"/>
  <c r="K41" i="4"/>
  <c r="K33" i="4"/>
  <c r="K25" i="4"/>
  <c r="K13" i="4"/>
  <c r="K170" i="4"/>
  <c r="K166" i="4"/>
  <c r="K162" i="4"/>
  <c r="K158" i="4"/>
  <c r="K153" i="4"/>
  <c r="K149" i="4"/>
  <c r="K145" i="4"/>
  <c r="K141" i="4"/>
  <c r="K137" i="4"/>
  <c r="K133" i="4"/>
  <c r="K129" i="4"/>
  <c r="K125" i="4"/>
  <c r="K121" i="4"/>
  <c r="K117" i="4"/>
  <c r="K113" i="4"/>
  <c r="K110" i="4"/>
  <c r="K106" i="4"/>
  <c r="K102" i="4"/>
  <c r="K95" i="4"/>
  <c r="K91" i="4"/>
  <c r="K87" i="4"/>
  <c r="K83" i="4"/>
  <c r="K79" i="4"/>
  <c r="K75" i="4"/>
  <c r="K71" i="4"/>
  <c r="K68" i="4"/>
  <c r="K64" i="4"/>
  <c r="K60" i="4"/>
  <c r="K56" i="4"/>
  <c r="K52" i="4"/>
  <c r="K48" i="4"/>
  <c r="K44" i="4"/>
  <c r="K40" i="4"/>
  <c r="K36" i="4"/>
  <c r="K32" i="4"/>
  <c r="K28" i="4"/>
  <c r="K24" i="4"/>
  <c r="K20" i="4"/>
  <c r="K16" i="4"/>
  <c r="K12" i="4"/>
  <c r="K163" i="4"/>
  <c r="K154" i="4"/>
  <c r="K142" i="4"/>
  <c r="K130" i="4"/>
  <c r="K114" i="4"/>
  <c r="K88" i="4"/>
  <c r="K76" i="4"/>
  <c r="K57" i="4"/>
  <c r="K21" i="4"/>
  <c r="K169" i="4"/>
  <c r="K165" i="4"/>
  <c r="K161" i="4"/>
  <c r="K156" i="4"/>
  <c r="K152" i="4"/>
  <c r="K148" i="4"/>
  <c r="K144" i="4"/>
  <c r="K140" i="4"/>
  <c r="K132" i="4"/>
  <c r="K128" i="4"/>
  <c r="K124" i="4"/>
  <c r="K120" i="4"/>
  <c r="K116" i="4"/>
  <c r="K109" i="4"/>
  <c r="K105" i="4"/>
  <c r="K101" i="4"/>
  <c r="K98" i="4"/>
  <c r="K94" i="4"/>
  <c r="K90" i="4"/>
  <c r="K86" i="4"/>
  <c r="K82" i="4"/>
  <c r="K78" i="4"/>
  <c r="K74" i="4"/>
  <c r="K67" i="4"/>
  <c r="K63" i="4"/>
  <c r="K59" i="4"/>
  <c r="K55" i="4"/>
  <c r="K51" i="4"/>
  <c r="K47" i="4"/>
  <c r="K43" i="4"/>
  <c r="K39" i="4"/>
  <c r="K35" i="4"/>
  <c r="K31" i="4"/>
  <c r="K27" i="4"/>
  <c r="K23" i="4"/>
  <c r="K19" i="4"/>
  <c r="K15" i="4"/>
  <c r="K11" i="4"/>
  <c r="K167" i="4"/>
  <c r="K159" i="4"/>
  <c r="K150" i="4"/>
  <c r="K146" i="4"/>
  <c r="K138" i="4"/>
  <c r="K126" i="4"/>
  <c r="K118" i="4"/>
  <c r="K107" i="4"/>
  <c r="K96" i="4"/>
  <c r="K84" i="4"/>
  <c r="K72" i="4"/>
  <c r="K65" i="4"/>
  <c r="K53" i="4"/>
  <c r="K45" i="4"/>
  <c r="K37" i="4"/>
  <c r="K29" i="4"/>
  <c r="K17" i="4"/>
  <c r="H176" i="4"/>
  <c r="J176" i="4"/>
  <c r="K168" i="4"/>
  <c r="K164" i="4"/>
  <c r="K160" i="4"/>
  <c r="K155" i="4"/>
  <c r="K151" i="4"/>
  <c r="K147" i="4"/>
  <c r="K143" i="4"/>
  <c r="K139" i="4"/>
  <c r="K135" i="4"/>
  <c r="K131" i="4"/>
  <c r="K127" i="4"/>
  <c r="K123" i="4"/>
  <c r="K119" i="4"/>
  <c r="K115" i="4"/>
  <c r="K108" i="4"/>
  <c r="K104" i="4"/>
  <c r="K100" i="4"/>
  <c r="K97" i="4"/>
  <c r="K93" i="4"/>
  <c r="K89" i="4"/>
  <c r="K85" i="4"/>
  <c r="K81" i="4"/>
  <c r="K77" i="4"/>
  <c r="K73" i="4"/>
  <c r="K66" i="4"/>
  <c r="K62" i="4"/>
  <c r="K58" i="4"/>
  <c r="K54" i="4"/>
  <c r="K50" i="4"/>
  <c r="K46" i="4"/>
  <c r="K42" i="4"/>
  <c r="K38" i="4"/>
  <c r="K34" i="4"/>
  <c r="K30" i="4"/>
  <c r="K26" i="4"/>
  <c r="K22" i="4"/>
  <c r="K18" i="4"/>
  <c r="K14" i="4"/>
  <c r="K10" i="4"/>
  <c r="K9" i="4"/>
  <c r="J10" i="11"/>
  <c r="J11" i="11"/>
  <c r="J12" i="11"/>
  <c r="J13" i="11"/>
  <c r="J14" i="11"/>
  <c r="J15" i="11"/>
  <c r="J16" i="11"/>
  <c r="J17" i="11"/>
  <c r="J18" i="11"/>
  <c r="J19" i="11"/>
  <c r="J20" i="11"/>
  <c r="H10" i="11"/>
  <c r="H11" i="11"/>
  <c r="H12" i="11"/>
  <c r="H15" i="11"/>
  <c r="H16" i="11"/>
  <c r="H17" i="11"/>
  <c r="H18" i="11"/>
  <c r="H19" i="11"/>
  <c r="H20" i="11"/>
  <c r="F10" i="11"/>
  <c r="F13" i="11"/>
  <c r="F14" i="11"/>
  <c r="F15" i="11"/>
  <c r="F16" i="11"/>
  <c r="F17" i="11"/>
  <c r="F18" i="11"/>
  <c r="F19" i="11"/>
  <c r="F20" i="11"/>
  <c r="J9" i="11"/>
  <c r="H9" i="11"/>
  <c r="F9" i="11"/>
  <c r="K176" i="4" l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20" i="11"/>
  <c r="K19" i="11"/>
  <c r="K10" i="11"/>
  <c r="K17" i="11"/>
  <c r="K12" i="11"/>
  <c r="K11" i="11"/>
  <c r="K18" i="11"/>
  <c r="K14" i="11"/>
  <c r="K13" i="11"/>
  <c r="K9" i="11"/>
  <c r="K20" i="8"/>
  <c r="J19" i="8"/>
  <c r="H19" i="8"/>
  <c r="F19" i="8"/>
  <c r="J18" i="8"/>
  <c r="H18" i="8"/>
  <c r="K18" i="8" s="1"/>
  <c r="F18" i="8"/>
  <c r="J17" i="8"/>
  <c r="H17" i="8"/>
  <c r="F17" i="8"/>
  <c r="J16" i="8"/>
  <c r="F16" i="8"/>
  <c r="J15" i="8"/>
  <c r="H15" i="8"/>
  <c r="F15" i="8"/>
  <c r="J14" i="8"/>
  <c r="H14" i="8"/>
  <c r="J13" i="8"/>
  <c r="H13" i="8"/>
  <c r="F13" i="8"/>
  <c r="J12" i="8"/>
  <c r="H12" i="8"/>
  <c r="F12" i="8"/>
  <c r="J11" i="8"/>
  <c r="H11" i="8"/>
  <c r="F11" i="8"/>
  <c r="J10" i="8"/>
  <c r="J21" i="8" s="1"/>
  <c r="H10" i="8"/>
  <c r="F10" i="8"/>
  <c r="K33" i="10"/>
  <c r="J32" i="10"/>
  <c r="H32" i="10"/>
  <c r="F32" i="10"/>
  <c r="J31" i="10"/>
  <c r="H31" i="10"/>
  <c r="F31" i="10"/>
  <c r="J30" i="10"/>
  <c r="H30" i="10"/>
  <c r="F30" i="10"/>
  <c r="J29" i="10"/>
  <c r="H29" i="10"/>
  <c r="F29" i="10"/>
  <c r="J28" i="10"/>
  <c r="H28" i="10"/>
  <c r="F28" i="10"/>
  <c r="J27" i="10"/>
  <c r="H27" i="10"/>
  <c r="F27" i="10"/>
  <c r="J26" i="10"/>
  <c r="H26" i="10"/>
  <c r="F26" i="10"/>
  <c r="J25" i="10"/>
  <c r="H25" i="10"/>
  <c r="F25" i="10"/>
  <c r="J24" i="10"/>
  <c r="H24" i="10"/>
  <c r="F24" i="10"/>
  <c r="J23" i="10"/>
  <c r="H23" i="10"/>
  <c r="F23" i="10"/>
  <c r="J22" i="10"/>
  <c r="H22" i="10"/>
  <c r="F22" i="10"/>
  <c r="J21" i="10"/>
  <c r="H21" i="10"/>
  <c r="F21" i="10"/>
  <c r="J20" i="10"/>
  <c r="H20" i="10"/>
  <c r="F20" i="10"/>
  <c r="J19" i="10"/>
  <c r="H19" i="10"/>
  <c r="F19" i="10"/>
  <c r="J18" i="10"/>
  <c r="H18" i="10"/>
  <c r="F18" i="10"/>
  <c r="J17" i="10"/>
  <c r="H17" i="10"/>
  <c r="F17" i="10"/>
  <c r="J16" i="10"/>
  <c r="H16" i="10"/>
  <c r="F16" i="10"/>
  <c r="J15" i="10"/>
  <c r="H15" i="10"/>
  <c r="F15" i="10"/>
  <c r="J14" i="10"/>
  <c r="H14" i="10"/>
  <c r="F14" i="10"/>
  <c r="J13" i="10"/>
  <c r="H13" i="10"/>
  <c r="F13" i="10"/>
  <c r="J12" i="10"/>
  <c r="H12" i="10"/>
  <c r="F12" i="10"/>
  <c r="J11" i="10"/>
  <c r="H11" i="10"/>
  <c r="F11" i="10"/>
  <c r="J10" i="10"/>
  <c r="H10" i="10"/>
  <c r="F10" i="10"/>
  <c r="K4" i="4" l="1"/>
  <c r="K12" i="3"/>
  <c r="F21" i="8"/>
  <c r="K22" i="8" s="1"/>
  <c r="H21" i="8"/>
  <c r="K17" i="8"/>
  <c r="K13" i="8"/>
  <c r="K14" i="8"/>
  <c r="K11" i="8"/>
  <c r="K15" i="8"/>
  <c r="K12" i="8"/>
  <c r="K16" i="8"/>
  <c r="K19" i="8"/>
  <c r="K10" i="8"/>
  <c r="K27" i="10"/>
  <c r="K11" i="10"/>
  <c r="K15" i="10"/>
  <c r="K19" i="10"/>
  <c r="K23" i="10"/>
  <c r="K29" i="10"/>
  <c r="K13" i="10"/>
  <c r="K17" i="10"/>
  <c r="K21" i="10"/>
  <c r="K25" i="10"/>
  <c r="K12" i="10"/>
  <c r="K16" i="10"/>
  <c r="K20" i="10"/>
  <c r="K24" i="10"/>
  <c r="K28" i="10"/>
  <c r="K32" i="10"/>
  <c r="K31" i="10"/>
  <c r="K14" i="10"/>
  <c r="K18" i="10"/>
  <c r="K22" i="10"/>
  <c r="K26" i="10"/>
  <c r="K30" i="10"/>
  <c r="K10" i="10"/>
  <c r="K21" i="8" l="1"/>
  <c r="K23" i="8" s="1"/>
  <c r="K24" i="8" s="1"/>
  <c r="K25" i="8" s="1"/>
  <c r="K26" i="8" s="1"/>
  <c r="K27" i="8" s="1"/>
  <c r="K28" i="8" s="1"/>
  <c r="K29" i="8" s="1"/>
  <c r="K30" i="8" s="1"/>
  <c r="K31" i="8" s="1"/>
  <c r="K5" i="8" s="1"/>
  <c r="K18" i="3"/>
  <c r="K6" i="10" l="1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1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F15" i="9"/>
  <c r="F16" i="9"/>
  <c r="F17" i="9"/>
  <c r="F18" i="9"/>
  <c r="F19" i="9"/>
  <c r="K19" i="9" s="1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K35" i="9" s="1"/>
  <c r="F36" i="9"/>
  <c r="F37" i="9"/>
  <c r="F38" i="9"/>
  <c r="F39" i="9"/>
  <c r="F40" i="9"/>
  <c r="F41" i="9"/>
  <c r="K39" i="9" l="1"/>
  <c r="K31" i="9"/>
  <c r="K27" i="9"/>
  <c r="K23" i="9"/>
  <c r="K15" i="9"/>
  <c r="K11" i="9"/>
  <c r="K38" i="9"/>
  <c r="K34" i="9"/>
  <c r="K30" i="9"/>
  <c r="K26" i="9"/>
  <c r="K22" i="9"/>
  <c r="K18" i="9"/>
  <c r="K14" i="9"/>
  <c r="K10" i="9"/>
  <c r="K41" i="9"/>
  <c r="K37" i="9"/>
  <c r="K33" i="9"/>
  <c r="K29" i="9"/>
  <c r="K25" i="9"/>
  <c r="K21" i="9"/>
  <c r="K17" i="9"/>
  <c r="K13" i="9"/>
  <c r="K40" i="9"/>
  <c r="K36" i="9"/>
  <c r="K32" i="9"/>
  <c r="K28" i="9"/>
  <c r="K24" i="9"/>
  <c r="K20" i="9"/>
  <c r="K16" i="9"/>
  <c r="K12" i="9"/>
  <c r="J43" i="9"/>
  <c r="J44" i="9"/>
  <c r="J45" i="9"/>
  <c r="J46" i="9"/>
  <c r="J47" i="9"/>
  <c r="J48" i="9"/>
  <c r="J49" i="9"/>
  <c r="J50" i="9"/>
  <c r="J51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H43" i="9"/>
  <c r="H44" i="9"/>
  <c r="H45" i="9"/>
  <c r="H46" i="9"/>
  <c r="H48" i="9"/>
  <c r="H49" i="9"/>
  <c r="H50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K32" i="6" s="1"/>
  <c r="J33" i="6"/>
  <c r="J34" i="6"/>
  <c r="J35" i="6"/>
  <c r="J36" i="6"/>
  <c r="K36" i="6" s="1"/>
  <c r="J37" i="6"/>
  <c r="J38" i="6"/>
  <c r="J39" i="6"/>
  <c r="J40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K83" i="6" s="1"/>
  <c r="J84" i="6"/>
  <c r="K84" i="6" s="1"/>
  <c r="J85" i="6"/>
  <c r="K85" i="6" s="1"/>
  <c r="J86" i="6"/>
  <c r="K86" i="6" s="1"/>
  <c r="J87" i="6"/>
  <c r="H87" i="6"/>
  <c r="H88" i="6" s="1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1" i="5"/>
  <c r="K42" i="5"/>
  <c r="K43" i="5"/>
  <c r="K44" i="5"/>
  <c r="K45" i="5"/>
  <c r="K46" i="5"/>
  <c r="K48" i="5"/>
  <c r="K49" i="5"/>
  <c r="K50" i="5"/>
  <c r="K51" i="5"/>
  <c r="K53" i="5"/>
  <c r="K54" i="5"/>
  <c r="K55" i="5"/>
  <c r="K56" i="5"/>
  <c r="K57" i="5"/>
  <c r="K59" i="5"/>
  <c r="K60" i="5"/>
  <c r="K61" i="5"/>
  <c r="K62" i="5"/>
  <c r="K63" i="5"/>
  <c r="K64" i="5"/>
  <c r="K65" i="5"/>
  <c r="K67" i="5"/>
  <c r="K68" i="5"/>
  <c r="K69" i="5"/>
  <c r="K70" i="5"/>
  <c r="K71" i="5"/>
  <c r="K73" i="5"/>
  <c r="K74" i="5"/>
  <c r="K75" i="5"/>
  <c r="K76" i="5"/>
  <c r="K77" i="5"/>
  <c r="K78" i="5"/>
  <c r="K79" i="5"/>
  <c r="K81" i="5"/>
  <c r="K82" i="5"/>
  <c r="K83" i="5"/>
  <c r="K84" i="5"/>
  <c r="K85" i="5"/>
  <c r="K86" i="5"/>
  <c r="K88" i="5"/>
  <c r="K89" i="5"/>
  <c r="K90" i="5"/>
  <c r="K91" i="5"/>
  <c r="K92" i="5"/>
  <c r="K94" i="5"/>
  <c r="K95" i="5"/>
  <c r="K96" i="5"/>
  <c r="K98" i="5"/>
  <c r="K99" i="5"/>
  <c r="K100" i="5"/>
  <c r="K101" i="5"/>
  <c r="K102" i="5"/>
  <c r="K103" i="5"/>
  <c r="K104" i="5"/>
  <c r="K106" i="5"/>
  <c r="K107" i="5"/>
  <c r="K108" i="5"/>
  <c r="K109" i="5"/>
  <c r="K110" i="5"/>
  <c r="K111" i="5"/>
  <c r="K113" i="5"/>
  <c r="K114" i="5"/>
  <c r="K115" i="5"/>
  <c r="K116" i="5"/>
  <c r="K118" i="5"/>
  <c r="K119" i="5"/>
  <c r="K120" i="5"/>
  <c r="K121" i="5"/>
  <c r="K122" i="5"/>
  <c r="K124" i="5"/>
  <c r="K125" i="5"/>
  <c r="K126" i="5"/>
  <c r="K127" i="5"/>
  <c r="K129" i="5"/>
  <c r="K130" i="5"/>
  <c r="K131" i="5"/>
  <c r="K132" i="5"/>
  <c r="K133" i="5"/>
  <c r="K134" i="5"/>
  <c r="K136" i="5"/>
  <c r="K137" i="5"/>
  <c r="K138" i="5"/>
  <c r="K139" i="5"/>
  <c r="K140" i="5"/>
  <c r="K141" i="5"/>
  <c r="K143" i="5"/>
  <c r="K144" i="5"/>
  <c r="K145" i="5"/>
  <c r="K146" i="5"/>
  <c r="K147" i="5"/>
  <c r="K149" i="5"/>
  <c r="K150" i="5"/>
  <c r="K151" i="5"/>
  <c r="K152" i="5"/>
  <c r="K153" i="5"/>
  <c r="K155" i="5"/>
  <c r="K156" i="5"/>
  <c r="K157" i="5"/>
  <c r="K158" i="5"/>
  <c r="K160" i="5"/>
  <c r="K161" i="5"/>
  <c r="K162" i="5"/>
  <c r="K163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43" i="9" l="1"/>
  <c r="K80" i="9"/>
  <c r="K76" i="9"/>
  <c r="K72" i="9"/>
  <c r="K68" i="9"/>
  <c r="K64" i="9"/>
  <c r="K60" i="9"/>
  <c r="K56" i="9"/>
  <c r="K52" i="9"/>
  <c r="K48" i="9"/>
  <c r="K44" i="9"/>
  <c r="K87" i="6"/>
  <c r="K79" i="9"/>
  <c r="K75" i="9"/>
  <c r="K71" i="9"/>
  <c r="K67" i="9"/>
  <c r="K63" i="9"/>
  <c r="K59" i="9"/>
  <c r="K55" i="9"/>
  <c r="K51" i="9"/>
  <c r="K47" i="9"/>
  <c r="K40" i="6"/>
  <c r="K81" i="6"/>
  <c r="K77" i="6"/>
  <c r="K73" i="6"/>
  <c r="K69" i="6"/>
  <c r="K65" i="6"/>
  <c r="K61" i="6"/>
  <c r="K57" i="6"/>
  <c r="K53" i="6"/>
  <c r="K49" i="6"/>
  <c r="K45" i="6"/>
  <c r="K26" i="6"/>
  <c r="K22" i="6"/>
  <c r="K18" i="6"/>
  <c r="K14" i="6"/>
  <c r="K10" i="6"/>
  <c r="K78" i="9"/>
  <c r="K74" i="9"/>
  <c r="K70" i="9"/>
  <c r="K66" i="9"/>
  <c r="K62" i="9"/>
  <c r="K58" i="9"/>
  <c r="K54" i="9"/>
  <c r="K50" i="9"/>
  <c r="K46" i="9"/>
  <c r="K81" i="9"/>
  <c r="K77" i="9"/>
  <c r="K73" i="9"/>
  <c r="K69" i="9"/>
  <c r="K65" i="9"/>
  <c r="K61" i="9"/>
  <c r="K57" i="9"/>
  <c r="K53" i="9"/>
  <c r="K49" i="9"/>
  <c r="K45" i="9"/>
  <c r="K28" i="6"/>
  <c r="K24" i="6"/>
  <c r="K20" i="6"/>
  <c r="K16" i="6"/>
  <c r="K12" i="6"/>
  <c r="K82" i="6"/>
  <c r="K78" i="6"/>
  <c r="K74" i="6"/>
  <c r="K70" i="6"/>
  <c r="K66" i="6"/>
  <c r="K62" i="6"/>
  <c r="K58" i="6"/>
  <c r="K54" i="6"/>
  <c r="K50" i="6"/>
  <c r="K46" i="6"/>
  <c r="K38" i="6"/>
  <c r="K34" i="6"/>
  <c r="K30" i="6"/>
  <c r="K80" i="6"/>
  <c r="K76" i="6"/>
  <c r="K72" i="6"/>
  <c r="K68" i="6"/>
  <c r="K64" i="6"/>
  <c r="K60" i="6"/>
  <c r="K56" i="6"/>
  <c r="K52" i="6"/>
  <c r="K48" i="6"/>
  <c r="K44" i="6"/>
  <c r="K37" i="6"/>
  <c r="K33" i="6"/>
  <c r="K29" i="6"/>
  <c r="K25" i="6"/>
  <c r="K21" i="6"/>
  <c r="K17" i="6"/>
  <c r="K13" i="6"/>
  <c r="K79" i="6"/>
  <c r="K75" i="6"/>
  <c r="K71" i="6"/>
  <c r="K67" i="6"/>
  <c r="K63" i="6"/>
  <c r="K59" i="6"/>
  <c r="K55" i="6"/>
  <c r="K51" i="6"/>
  <c r="K47" i="6"/>
  <c r="K43" i="6"/>
  <c r="K39" i="6"/>
  <c r="K35" i="6"/>
  <c r="K31" i="6"/>
  <c r="K27" i="6"/>
  <c r="K23" i="6"/>
  <c r="K19" i="6"/>
  <c r="K15" i="6"/>
  <c r="K11" i="6"/>
  <c r="K42" i="6"/>
  <c r="J9" i="6"/>
  <c r="J88" i="6" s="1"/>
  <c r="K9" i="6" l="1"/>
  <c r="K88" i="6" s="1"/>
  <c r="J8" i="5" l="1"/>
  <c r="J183" i="5" s="1"/>
  <c r="K8" i="5" l="1"/>
  <c r="K183" i="5" s="1"/>
  <c r="K185" i="5" s="1"/>
  <c r="K186" i="5" s="1"/>
  <c r="K187" i="5" s="1"/>
  <c r="K188" i="5" s="1"/>
  <c r="K189" i="5" s="1"/>
  <c r="K190" i="5" s="1"/>
  <c r="K191" i="5" s="1"/>
  <c r="K192" i="5" s="1"/>
  <c r="K193" i="5" s="1"/>
  <c r="J4" i="5" l="1"/>
  <c r="K13" i="3"/>
  <c r="K19" i="3" s="1"/>
  <c r="A17" i="1" s="1"/>
  <c r="J9" i="9"/>
  <c r="H9" i="9"/>
  <c r="K9" i="9" l="1"/>
  <c r="K4" i="9" l="1"/>
</calcChain>
</file>

<file path=xl/sharedStrings.xml><?xml version="1.0" encoding="utf-8"?>
<sst xmlns="http://schemas.openxmlformats.org/spreadsheetml/2006/main" count="1285" uniqueCount="535">
  <si>
    <t>ხ   ა   რ   ჯ   თ   ა   ღ   რ  ი  ც   ხ   ვ  ა</t>
  </si>
  <si>
    <t>ხარჯთაღრიცხვა № 1-1</t>
  </si>
  <si>
    <t>საერთო სამშენებლო სამუშაოები</t>
  </si>
  <si>
    <t>სახარჯთაღრიცხვო ღირებულება (ლარი)</t>
  </si>
  <si>
    <t>სამშენებლო სამუშაოები</t>
  </si>
  <si>
    <t>სამონტაჟო სამუშაოები</t>
  </si>
  <si>
    <t>მოწყობილობა</t>
  </si>
  <si>
    <t>სხვადასხვა</t>
  </si>
  <si>
    <t>სულ</t>
  </si>
  <si>
    <t>ხარჯთაღრიცხვის დასახელება</t>
  </si>
  <si>
    <t>ხარჯთაღრიცხვის №</t>
  </si>
  <si>
    <t>ხარჯთაღრიცხვა № 1-2</t>
  </si>
  <si>
    <t>ხარჯთაღრიცხვა № 1-3</t>
  </si>
  <si>
    <t>ხარჯთაღრიცხვა № 1-4</t>
  </si>
  <si>
    <t>ხარჯთაღრიცხვა № 1-5</t>
  </si>
  <si>
    <t>ხარჯთაღრიცხვა № 1-6</t>
  </si>
  <si>
    <t>ხარჯთაღრიცხვა № 1-7</t>
  </si>
  <si>
    <t>ელექტრო სამონტაჟო სამუშაოები</t>
  </si>
  <si>
    <t>წყალგაყვანილობა კანალიზაცია</t>
  </si>
  <si>
    <t>გათბობა</t>
  </si>
  <si>
    <t>ვენტილაცია-კონდიცირება</t>
  </si>
  <si>
    <t>სამედიცინო აირები</t>
  </si>
  <si>
    <t>სულ ობიექტის ხარჯთაღრიცხვა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</si>
  <si>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</si>
  <si>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</si>
  <si>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</si>
  <si>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</si>
  <si>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</si>
  <si>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</si>
  <si>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</si>
  <si>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</si>
  <si>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</si>
  <si>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ც</t>
  </si>
  <si>
    <t>კომპ</t>
  </si>
  <si>
    <t>უნიტაზის დემონტაჟი</t>
  </si>
  <si>
    <t>ტრაპების დემონტაჟი</t>
  </si>
  <si>
    <t>მ</t>
  </si>
  <si>
    <t>სამშენებლო ნაგვის ჩამოტანა ΙΙΙ სართულიდან ა/მანქანაზე დატვირთვა</t>
  </si>
  <si>
    <t>მ³</t>
  </si>
  <si>
    <t>ტნ</t>
  </si>
  <si>
    <t>ქვიშა-ცემენტის მჭიმის მოწყობა იატაკებზე სისქე 4სმ მარკით B150</t>
  </si>
  <si>
    <t>სხვა მასალები</t>
  </si>
  <si>
    <t>ლარი</t>
  </si>
  <si>
    <t>იატაკის დამუშავება თვითგამასწორებელი ხსნარით (,,უზინი"-ს ტიპის) სისქით 3 მმ</t>
  </si>
  <si>
    <t>კგ</t>
  </si>
  <si>
    <t>იატაკზე ანტისტატიკური ანტიბაქტერიული ვინილის  საფარის  მოწყობა პლინტუსით</t>
  </si>
  <si>
    <t>ვინილის წებო</t>
  </si>
  <si>
    <t>წებო ბიზონ კიტი</t>
  </si>
  <si>
    <t>მეტლახის იატაკის საფარის მოწყობა</t>
  </si>
  <si>
    <t xml:space="preserve">თ/მუყაოს ტიხრების მოწყობა ჩვეულებრივი ფილებით იზოლაციით </t>
  </si>
  <si>
    <t xml:space="preserve">თ/მუყაოს ტიხრების მოწყობა ნესტგამძლე ფილებით იზოლაციით </t>
  </si>
  <si>
    <t xml:space="preserve">კომბინირებული თ/მუყაოს ტიხრების მოწყობა ნესტგამძლე და ჩვეულებრივი ფილებით ფილებით იზოლაციით </t>
  </si>
  <si>
    <t xml:space="preserve">არმსტრონგის შეკიდული ჭერის მოწყობა </t>
  </si>
  <si>
    <t>პლასტიკატის შეკიდული ჭერის მოწყობა</t>
  </si>
  <si>
    <t>ტიხრებისა და კედლების დამუშავება და შეღებვა წყალემულსიური საღებავით</t>
  </si>
  <si>
    <t>სამღებრო ბადე ლენტა</t>
  </si>
  <si>
    <t>სამღებრო კუთხოვანა</t>
  </si>
  <si>
    <t>სამონტაჟო ქაფი 800-1000გრ</t>
  </si>
  <si>
    <t>ქვეთავების ჯამი</t>
  </si>
  <si>
    <t>სატრანსპორტო ხარჯი</t>
  </si>
  <si>
    <t>ზედნადები ხარჯი</t>
  </si>
  <si>
    <t>გეგმიური დაგროვება</t>
  </si>
  <si>
    <t>N</t>
  </si>
  <si>
    <t>სხვა დამხმარე მასალები</t>
  </si>
  <si>
    <t xml:space="preserve">1. წყალგაყვანილობა </t>
  </si>
  <si>
    <t>პოლიპროპილენის  დ25მმ ცხელი წყლის მილის მონტაჟი</t>
  </si>
  <si>
    <t>პოლიპროპილენის  დ20მმ ცხელი წყლის მილის მონტაჟი</t>
  </si>
  <si>
    <t>პოლიპროპილენის  დ20მმ ცივი წყლის მილის მონტაჟი</t>
  </si>
  <si>
    <t>პოლიპროპილენის  დ25მმ ცივი წყლის მილის მონტაჟი</t>
  </si>
  <si>
    <t>2. კანალიზაცია</t>
  </si>
  <si>
    <t>პლასტმასის დ100 მმ კანალიზაციის მილის მონტაჟი</t>
  </si>
  <si>
    <t>პლასტმასის დ50 მმ კანალიზაციის მილის მონტაჟი</t>
  </si>
  <si>
    <t>სამკაპი  100×100</t>
  </si>
  <si>
    <t>სამკაპი   100×50</t>
  </si>
  <si>
    <t>სამკაპი   50×50</t>
  </si>
  <si>
    <t>ჯვარედინი  100×100</t>
  </si>
  <si>
    <t>რევიზია    დ100</t>
  </si>
  <si>
    <t>უნიტაზი შ.შ.მ.პირებისათვის ჩამრეცხი ავზით</t>
  </si>
  <si>
    <t>ტრაპი    დ50მმ</t>
  </si>
  <si>
    <t>სამაგრები</t>
  </si>
  <si>
    <t>ქუროები</t>
  </si>
  <si>
    <t>გ.მ</t>
  </si>
  <si>
    <r>
      <t>მ</t>
    </r>
    <r>
      <rPr>
        <sz val="10"/>
        <color theme="1"/>
        <rFont val="Calibri"/>
        <family val="2"/>
        <charset val="204"/>
      </rPr>
      <t>³</t>
    </r>
  </si>
  <si>
    <t>სისტ</t>
  </si>
  <si>
    <t xml:space="preserve">ხელსაბანების დემონტაჟი შემრევთან ერთად </t>
  </si>
  <si>
    <t>თ/მუყაოს ტიხრების დემონტაჟი დაშლა კარკასთან ერთად</t>
  </si>
  <si>
    <t>საცრემლეების მოწყობა ფანჯრებზე მოთუთიებული თუნუქის ფურცლით  სიგანე 0.25მ</t>
  </si>
  <si>
    <t>ღორღის 10 სმ სისქის ფენის მოწყობა დატკეპნით</t>
  </si>
  <si>
    <t>ელექტროდი</t>
  </si>
  <si>
    <t>I=600    Q=1007 კკაკლ/სთ</t>
  </si>
  <si>
    <t>I=700    Q=1175 კკალ/სთ</t>
  </si>
  <si>
    <t>I=800    Q=800 კკალ/სთ</t>
  </si>
  <si>
    <t>კ-ტი</t>
  </si>
  <si>
    <t>მარეგულირებალი ონკანის მონტაჟი</t>
  </si>
  <si>
    <t>ფასონური ნაწილები</t>
  </si>
  <si>
    <t>იატაკებზე სამაგრების მოწყობა</t>
  </si>
  <si>
    <t>გათბობის სისტემის დაწნეხვა წყლით</t>
  </si>
  <si>
    <t>გათბობის სისტემის  გაშვება-გამართვის სამუშაოები</t>
  </si>
  <si>
    <t>მილების იზოლაცია</t>
  </si>
  <si>
    <t xml:space="preserve"> ფოლადის პანელური რადიატორების მონტაჟი ევრონორმის TYP-22 H=600მმ:</t>
  </si>
  <si>
    <t>დღგ</t>
  </si>
  <si>
    <t>ზედნადები ხარჯი ხელფასიდან</t>
  </si>
  <si>
    <t xml:space="preserve">დღგ </t>
  </si>
  <si>
    <t>სულ ჯამი</t>
  </si>
  <si>
    <t>1.   სადემონტაჟო სამუშაოები</t>
  </si>
  <si>
    <t>2.  სამონტაჟო სამუშაოები</t>
  </si>
  <si>
    <t>I. გათბობა</t>
  </si>
  <si>
    <t>გაუთვალისწინებელი ხარჯები</t>
  </si>
  <si>
    <t>საერთო ჯამი</t>
  </si>
  <si>
    <t xml:space="preserve">გათბობის სისტემის  სამონტაჟო სამუშაოები </t>
  </si>
  <si>
    <t xml:space="preserve">     საერთო სამშენებლო სამუშაოები </t>
  </si>
  <si>
    <t xml:space="preserve">      ელექტრო სამონტაჟო სამუშაოები </t>
  </si>
  <si>
    <t xml:space="preserve">       წყალგაყვანილობა კანალიზაციის სამონტაჟო სამუშაოები </t>
  </si>
  <si>
    <t>თ/მ პროფილი და სხვა მასალები 1მ² შეფუთვაზე</t>
  </si>
  <si>
    <t>თ/მ პროფილი და სხვა მასალები 1მ² ტიხარზე</t>
  </si>
  <si>
    <t xml:space="preserve">საიზოლაციო მასალა  ქვა- ბამბა </t>
  </si>
  <si>
    <t>სამშენებლო ნაგვის გატანა  ა/თვითმცლელით 10კმ მანძილზე</t>
  </si>
  <si>
    <t xml:space="preserve"> მ/პლასტმასის   ვიტრაჟების დემონტაჟი ტიხრებში                    </t>
  </si>
  <si>
    <t xml:space="preserve"> ელ. გაყვანილობის სისტემის (ელ ფარების , კაბელების,  როზეტების, ჩამრთველების გამანაწილებელი კოლოფების და სხვ)  დემონტაჟი და დასაწყობება  (ნაწილობრივ, დემონტირებული ტიხრებისა და ჭერების შესაბამისად)   </t>
  </si>
  <si>
    <t xml:space="preserve">სამედიცინო ინსტრუმენტების დასამუშავებელი და ქირურგიული თუნუქის ნიჟარის დემონტაჟი შემრევთან ერთად </t>
  </si>
  <si>
    <t xml:space="preserve">საშხაპე  ქვედის  დემონტაჟი  </t>
  </si>
  <si>
    <t>ამორტიზირებული წყალგაყვანილობის პლასტმასის დ20მმ და დ25მმ  დიამეტრის მილების დემონტაჟი</t>
  </si>
  <si>
    <t>აგურის ტიხრების დემონტაჟი დაშლა სისქე 18სმ  სარდაფში</t>
  </si>
  <si>
    <t>ლამინატის იატაკის ამორტიზირებულ პლინტუსების მოხსნა</t>
  </si>
  <si>
    <t>პლასტიკატის შეკიდული ჭერის ლედ სანათების დემონტაჟი</t>
  </si>
  <si>
    <t>5 სმ სისქის ქვიშა-ცემენტის მჭიმის აყრა  იატაკზე</t>
  </si>
  <si>
    <t>სახანძრო სიგნალიზაციის დეტექტორების და სადენების  დემონტაჟი</t>
  </si>
  <si>
    <t xml:space="preserve">ამორტიზირებული ფარდა-ჟალუზების მოხსნა ფანჯრებზე </t>
  </si>
  <si>
    <t>1.  იატაკები</t>
  </si>
  <si>
    <t xml:space="preserve">კერამოგრანიტის ფილების პლინტუსების მოხსნა იატაკზე   </t>
  </si>
  <si>
    <t xml:space="preserve">მეთლახის ფილების პლინტუსების მოხსნა იატაკზე   </t>
  </si>
  <si>
    <t xml:space="preserve">კედლებზე კაფელის გაკვრა სან-კვანძებში </t>
  </si>
  <si>
    <t>კაფელის ფილების ჩამოყრა კედლებიდან</t>
  </si>
  <si>
    <t>2. კედლები და ტიხრები</t>
  </si>
  <si>
    <t>3. ჭერები</t>
  </si>
  <si>
    <t>4. სამღებრო სამუშაოები</t>
  </si>
  <si>
    <t>5.  კარ-ფანჯრები</t>
  </si>
  <si>
    <t>6. ფასადი</t>
  </si>
  <si>
    <t>ლითონის საჭრელი დისკი  დ320</t>
  </si>
  <si>
    <t>ლითონის გისოსის კარის დემონტაჟი           (1.5Χ2.6)მ-1ც     Ι სართულზე.</t>
  </si>
  <si>
    <t>სხვენში არსებული სამშენებლო ნაგვის ჩამოტანა და სხვენის დასუფთავება</t>
  </si>
  <si>
    <t>ცემენტი  M400   0.031 Χ 12</t>
  </si>
  <si>
    <t>ქვიშა-ცემენტის ნაშხეფის მოწყობა  ფასადზე გალესილ ადგილებზე</t>
  </si>
  <si>
    <t>პოლიკარბონატის ფილა 10.0მმ</t>
  </si>
  <si>
    <t>ბეტონის 10 სმ სისქის საფარის დაგება სარინელზე</t>
  </si>
  <si>
    <t>ლითონის კარის ბლოკების დამუშავება და შეღებვა ანტიკოროზიული საღებავით</t>
  </si>
  <si>
    <t>საჩეხების ლითონკონსტრუქციების დამუშავება და შეღებვა ანტიკოროზიული საღებავით</t>
  </si>
  <si>
    <t>შენობის უკან ფასადზე კარებეთან საჩეხებზე ამორტიზირებული სახურავის საფარის მოხსნა და ფერადი პროფილირებული თუნუქის საფარის მოწყობა</t>
  </si>
  <si>
    <t>პროფილირებული ფერადი თუნუქის ფურცელი</t>
  </si>
  <si>
    <t>მდფ-ის 0.5მ სიგანის ბამპერების მოხსნა კედლებიდან</t>
  </si>
  <si>
    <t>სამზარეულოს თუნუქის ნიჟარის დემონტაჟი შემრევთან ერთად</t>
  </si>
  <si>
    <t>პოლიპროპილენის სხვადასხვა დიამეტრის ცხელი წყლის  მილების ფასონური დეტალები</t>
  </si>
  <si>
    <t>პირსაბანი  შემრევით  შ.შ.მ.პირებისათვის     ,,არკოს" კრანებით, დრეკადი შლანგებით, სიფონით</t>
  </si>
  <si>
    <t>სამზარეულოს თუნუქის ნიჟარის მონტაჟი    ,,არკოს" კრანებით, დრეკადი შლანგებით, სიფონით</t>
  </si>
  <si>
    <t>შხაპი (საქვეში)</t>
  </si>
  <si>
    <t>კარის, ფანჯრის და ვიტრაჟის ღიობების გამონგრევა 40 სმ სისქის აგურის კედლებში</t>
  </si>
  <si>
    <t>პლასტიკატის სამაგრი ლითონის  კარკასი და სხვა მასალები  1მ² -ზე</t>
  </si>
  <si>
    <t>ამორტიზირებული კანალიზაციის დ50მმ  და დ100 მმ. პლასტმასის მილების დემონტაჟი.  (დ50მმ-22მ; დ100მმ- 24მ)</t>
  </si>
  <si>
    <t xml:space="preserve">ქ. ხაშურის რეფერალური საავადმყოფოს სარეკონსტრუქციო სარემონტო სამუშაოების  </t>
  </si>
  <si>
    <t xml:space="preserve"> PVC   გოფრირებული მილების მონტაჟი დ 16მმ</t>
  </si>
  <si>
    <t xml:space="preserve"> PVC  გოფრირებული მილების მონტაჟი დ 20მმ</t>
  </si>
  <si>
    <t xml:space="preserve"> PVC  გოფრირებული მილების მონტაჟი დ 25მმ</t>
  </si>
  <si>
    <t xml:space="preserve"> PVC  გოფრირებული მილების მონტაჟი დ 40მმ</t>
  </si>
  <si>
    <r>
      <t>სპილენძის კაბელის ორმაგი იზოლაციით NYM 3</t>
    </r>
    <r>
      <rPr>
        <sz val="10"/>
        <color theme="1"/>
        <rFont val="Calibri"/>
        <family val="2"/>
        <charset val="204"/>
      </rPr>
      <t>Χ1.5 მონტაჟი გოფრირებულ მილში</t>
    </r>
  </si>
  <si>
    <r>
      <t>სპილენძის კაბელის ორმაგი იზოლაციით NYM 3</t>
    </r>
    <r>
      <rPr>
        <sz val="10"/>
        <color theme="1"/>
        <rFont val="Calibri"/>
        <family val="2"/>
        <charset val="204"/>
      </rPr>
      <t>Χ2.5 მონტაჟი გოფრირებულ მილში</t>
    </r>
  </si>
  <si>
    <r>
      <t>სპილენძის კაბელის ორმაგი იზოლაციით NYM 5</t>
    </r>
    <r>
      <rPr>
        <sz val="10"/>
        <color theme="1"/>
        <rFont val="Calibri"/>
        <family val="2"/>
        <charset val="204"/>
      </rPr>
      <t>Χ2.5 მონტაჟი გოფრირებულ მილში</t>
    </r>
  </si>
  <si>
    <r>
      <t>სპილენძის კაბელის ორმაგი იზოლაციით NYM 5</t>
    </r>
    <r>
      <rPr>
        <sz val="10"/>
        <color theme="1"/>
        <rFont val="Calibri"/>
        <family val="2"/>
        <charset val="204"/>
      </rPr>
      <t>Χ6 მონტაჟი გოფრირებულ მილში</t>
    </r>
  </si>
  <si>
    <r>
      <t>დამიწების მრავალძარღვა კაბელის მონტაჟი  1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10 მმ</t>
    </r>
    <r>
      <rPr>
        <sz val="10"/>
        <color theme="1"/>
        <rFont val="Calibri"/>
        <family val="2"/>
        <charset val="204"/>
      </rPr>
      <t>²</t>
    </r>
  </si>
  <si>
    <t>სასიგნალო სანათის მონტაჟი ,,შესვლა აკრძალულია"</t>
  </si>
  <si>
    <t>შუქდიოდური ავარიული განათების სანათის მონტაჟი  ინტეგრირებული აკუმულატორით(1სთ) საევაკუაციო ნიშნით ,,EXIT"</t>
  </si>
  <si>
    <t>სახარჯთაღრიცხვო  ღირ-ბა    ლარი</t>
  </si>
  <si>
    <t>ჰაერსადენი მოთუთიებული თუნუქის ფურცლოვანი ფოლადისაგან Ø125</t>
  </si>
  <si>
    <t>ჰაერსადენი მოთუთიებული თუნუქის ფურცლოვანი ფოლადისაგან Ø140</t>
  </si>
  <si>
    <t>ჰაერსადენი მოთუთიებული თუნუქის ფურცლოვანი ფოლადისაგან Ø160</t>
  </si>
  <si>
    <t>ჰაერსადენი მოთუთიებული თუნუქის ფურცლოვანი ფოლადისაგან Ø200</t>
  </si>
  <si>
    <t xml:space="preserve">სახარჯთაღრიცხვო  ღირ-ბა     ლარი  </t>
  </si>
  <si>
    <t xml:space="preserve"> სამედიცინო აირები</t>
  </si>
  <si>
    <t>კონტროლპანელის მონტაჟი</t>
  </si>
  <si>
    <t>სახარჯთაღრიცხვო  ღირ-ბა   ლარი</t>
  </si>
  <si>
    <t>სახარჯთაღრიცხვო  ღირ-ბა  ლარი</t>
  </si>
  <si>
    <t xml:space="preserve"> ლაბორატორიის კედლების, ახალაშენებული კედლების,  და ტექნოლოგიური მილგაყვანილობის შეფუთვა ნესტგამძლე თ/მუყაოს ფილებით</t>
  </si>
  <si>
    <t>ლარ</t>
  </si>
  <si>
    <t>ვინილი    ანტისტატიკური ანტიბაქტერიული  523.7Χ1.02</t>
  </si>
  <si>
    <t>მეთლახის ფილა 429.57Χ 1.03</t>
  </si>
  <si>
    <t>წებოცემენტი   429.57 Χ 6</t>
  </si>
  <si>
    <t>ფუგა    429.57 Χ 0.04</t>
  </si>
  <si>
    <t>კაფელის ფილა 821.315 Χ 1.03</t>
  </si>
  <si>
    <t>წებოცემენტი   821.315 Χ 5</t>
  </si>
  <si>
    <t>ფუგა     821.315  Χ 0.04</t>
  </si>
  <si>
    <t>კედლებზე კაფელის გაკვრა  ხელსაბანებთან (ფართუკი)</t>
  </si>
  <si>
    <t>კაფელის ფილა 80.46  Χ 1.03</t>
  </si>
  <si>
    <t>წებოცემენტი  80.46 Χ 5</t>
  </si>
  <si>
    <t>ფუგა     80.46  Χ 0.04</t>
  </si>
  <si>
    <t xml:space="preserve">კედლებზე ლამინირებული ბამპერების მოწყობა </t>
  </si>
  <si>
    <t>იატაკზე სამედიცინო დანიშნულების ჩეულებრივი ვინილის საფარის მოწყობა პლინტუსით</t>
  </si>
  <si>
    <t>პლასტიკატის შეკიდული ჭერის ფილა                                        198.01Χ 1.05</t>
  </si>
  <si>
    <t>ფითხი   0.25 Χ 2986.05</t>
  </si>
  <si>
    <t>წყალემულსიური საღებავი 0.4 Χ 2986.05</t>
  </si>
  <si>
    <t>ზუმფარა     0.009 Χ 2986.05</t>
  </si>
  <si>
    <t xml:space="preserve">იატაკზე არსებული ამორტიზირებული ვინილის საფარის მოხსნა  პლინტუსთან ერთად </t>
  </si>
  <si>
    <t>ჰიდროიზოლაციის მოწყობა იატაკზე   სან კვანძებში</t>
  </si>
  <si>
    <t xml:space="preserve">კარისა და ვიტრაჟების ახალი გამოჭრილი ღიობების გამაგრება-მოჩარჩოება ლითონკონსტრუქციით, შედუღებით </t>
  </si>
  <si>
    <t xml:space="preserve">ტიხარში კარისა და ფანჯრის ღიობის ჩარჩოს სამაგრი ხის ლარტყის მოწყობა </t>
  </si>
  <si>
    <t>კარ -ფანჯრების ფერდილების შელესვა ორივე მხრიდან სისქე 3 სმ სიგანე 20სმ</t>
  </si>
  <si>
    <t>ქვიშა    0.006×242</t>
  </si>
  <si>
    <t>პოლიპროპილენის  დ50მმ  ცივი წყლის მილის მონტაჟი</t>
  </si>
  <si>
    <t>პოლიპროპილენის  დ32მმ ცივი წყლის მილის მონტაჟი</t>
  </si>
  <si>
    <t>პოლიპროპილენის  დ 40მმ  ცხელი წყლის მილის მონტაჟი</t>
  </si>
  <si>
    <t>პოლიპროპილენის  დ32მმ ცხელი წყლის მილის მონტაჟი</t>
  </si>
  <si>
    <t>პოლიპროპილენის  დ15მმ ცივი წყლის მილის მონტაჟი</t>
  </si>
  <si>
    <t>პოლიპროპილენის  დ15მმ ცხელი წყლის მილის მონტაჟი</t>
  </si>
  <si>
    <t>სახანძრო ფოლადის წყლის მილის მონტაჟი  დ 50 მმ</t>
  </si>
  <si>
    <t>სახანძრო ონკანი შლანგით კარადაში დ 50 მმ</t>
  </si>
  <si>
    <t xml:space="preserve">დ 50მმ ვენტილი  ცივი წყლის </t>
  </si>
  <si>
    <t xml:space="preserve">დ 50მმ ვენტილი  ცხელი წყლის </t>
  </si>
  <si>
    <t xml:space="preserve">დ 40მმ ვენტილი  ცხელი წყლის </t>
  </si>
  <si>
    <t xml:space="preserve">დ 32მმ ვენტილი  ცხელი წყლის </t>
  </si>
  <si>
    <t xml:space="preserve">დ 25მმ ვენტილი  ცივი წყლის </t>
  </si>
  <si>
    <t xml:space="preserve">დ 25მმ ვენტილი  ცხელი წყლის </t>
  </si>
  <si>
    <t xml:space="preserve">დ 20მმ ვენტილი ცივი წყლის </t>
  </si>
  <si>
    <t xml:space="preserve">დ 20მმ ვენტილი ცხელი წყლის </t>
  </si>
  <si>
    <t xml:space="preserve">დ 15მმ ვენტილის ცივი წყლის </t>
  </si>
  <si>
    <t xml:space="preserve">დ 15მმ ვენტილის ცხელი წყლის </t>
  </si>
  <si>
    <t xml:space="preserve">დ 15მმ  კუთხის ვენტილის ცივი წყლის </t>
  </si>
  <si>
    <t xml:space="preserve">დ 15მმ  კუთხის ვენტილის ცხელი წყლის </t>
  </si>
  <si>
    <t>ცივი წყლის სხვადასხვა დიამეტრის პოლიპროპილენის მილების სამაგრები</t>
  </si>
  <si>
    <t xml:space="preserve"> ცხელი წყლის სხვადასხვა დიამეტრის პოლიპროპილენის მილების სამაგრები</t>
  </si>
  <si>
    <t xml:space="preserve">პოლიპროპილენის ცხელი წყლის მილების თოიზოლაციის მოწყობა </t>
  </si>
  <si>
    <t>მიერთება არსებულ ქსელზე</t>
  </si>
  <si>
    <t>ადგ</t>
  </si>
  <si>
    <t xml:space="preserve">პოლიპროპილენის ცივი წყლის მილების თბოიზოლაციის მოწყობა </t>
  </si>
  <si>
    <t>პლასტმასის დ150 მმ კანალიზაციის მილის მონტაჟი</t>
  </si>
  <si>
    <r>
      <t>მუხლი  დ150მმ  45</t>
    </r>
    <r>
      <rPr>
        <sz val="10"/>
        <color theme="1"/>
        <rFont val="Calibri"/>
        <family val="2"/>
        <charset val="204"/>
      </rPr>
      <t>ᴼ</t>
    </r>
  </si>
  <si>
    <r>
      <t>მუხლი  დ100მმ  90</t>
    </r>
    <r>
      <rPr>
        <sz val="10"/>
        <color theme="1"/>
        <rFont val="Calibri"/>
        <family val="2"/>
        <charset val="204"/>
      </rPr>
      <t>ᴼ</t>
    </r>
  </si>
  <si>
    <r>
      <t>მუხლი  დ100მმ  45</t>
    </r>
    <r>
      <rPr>
        <sz val="10"/>
        <color theme="1"/>
        <rFont val="Calibri"/>
        <family val="2"/>
        <charset val="204"/>
      </rPr>
      <t>ᴼ</t>
    </r>
  </si>
  <si>
    <t>მუხლი  დ50მმ  90ᴼ</t>
  </si>
  <si>
    <t>ჯვარედინი  50×50</t>
  </si>
  <si>
    <t>გამწმენდი  დ100</t>
  </si>
  <si>
    <t>გადამყვანი 150×100</t>
  </si>
  <si>
    <t>გადამყვანი 100×50</t>
  </si>
  <si>
    <t xml:space="preserve">უნიტაზი ჩამრეცხი ავზით </t>
  </si>
  <si>
    <t>ხელსაბანი  შემრევით,  ,,არკოს"  კრანებით, დრეკადი შლანგებით, სიფონით</t>
  </si>
  <si>
    <t>ტრაპი    დ100მმ</t>
  </si>
  <si>
    <t>ქოლგა</t>
  </si>
  <si>
    <r>
      <t>გრუნტის დამუშავება ექსკავატორით 0.5მ</t>
    </r>
    <r>
      <rPr>
        <sz val="10"/>
        <color theme="1"/>
        <rFont val="Calibri"/>
        <family val="2"/>
        <charset val="204"/>
      </rPr>
      <t>³</t>
    </r>
    <r>
      <rPr>
        <sz val="10"/>
        <color theme="1"/>
        <rFont val="Sylfaen"/>
        <family val="1"/>
        <charset val="204"/>
      </rPr>
      <t xml:space="preserve"> ჩამჩით</t>
    </r>
  </si>
  <si>
    <t xml:space="preserve">გრუნტის დამუშავება ხელით </t>
  </si>
  <si>
    <t>ზედმეტი გრუნტის დატვირთვა ა/თვითმცლელზე და გატანა 10.0 კმ მანძილზე</t>
  </si>
  <si>
    <r>
      <t xml:space="preserve"> ხვრელების მოწყობა კედლებში   30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40</t>
    </r>
  </si>
  <si>
    <r>
      <t>კანალიზაციის ტუმბოს მონტაჟი Q=0.9 მ</t>
    </r>
    <r>
      <rPr>
        <sz val="10"/>
        <color theme="1"/>
        <rFont val="Calibri"/>
        <family val="2"/>
        <charset val="204"/>
      </rPr>
      <t>³</t>
    </r>
    <r>
      <rPr>
        <sz val="10"/>
        <color theme="1"/>
        <rFont val="Sylfaen"/>
        <family val="1"/>
        <charset val="204"/>
      </rPr>
      <t>/სთ</t>
    </r>
  </si>
  <si>
    <t>ქვიშის ფენის მოწყობა მილის ქვეშ  სისქე 10.0 სმ</t>
  </si>
  <si>
    <t>მილის მიერთება არსებულ ქსელზე</t>
  </si>
  <si>
    <t>ჭის რკ/ბეტონის სახურავის მონტაჟი დ 750 მმ თუჯის ხუფით</t>
  </si>
  <si>
    <t>I=500    Q=840   კკალ/სთ</t>
  </si>
  <si>
    <t>I=900    Q=1511 კკაკ/სთ</t>
  </si>
  <si>
    <t>I=1200    Q=2015 კკალ/სთ</t>
  </si>
  <si>
    <t>რადიატორების მონტაჟი</t>
  </si>
  <si>
    <t>ვენტილების მოწყობა  d=40</t>
  </si>
  <si>
    <t>II საქვაბე</t>
  </si>
  <si>
    <t>ანტივიბრაციული სამაგრის მოწყობა</t>
  </si>
  <si>
    <t>მექანიკური ფილტრის მოწყობა</t>
  </si>
  <si>
    <t>ფოლადის მილის d=90 მონტაჟი</t>
  </si>
  <si>
    <t xml:space="preserve">ფოლადის მილის d=32 </t>
  </si>
  <si>
    <t>მილსადენების, კვამლსადენების, საკვამლე მილის ანტიკოროზიული შეღებვა</t>
  </si>
  <si>
    <t>საკვემლე მილის და კვამლსადენების დამცავი ფენის(ფურც.ფოლდი) მოწყობა</t>
  </si>
  <si>
    <t>ლითონის კონსტრუქციების მოწყობა</t>
  </si>
  <si>
    <t>გათბობის მილი პოლიპროპილენის    d=90 მმ</t>
  </si>
  <si>
    <t>გათბობის მილი პოლიპროპილენის    d=63 მმ</t>
  </si>
  <si>
    <t>გათბობის მილი პოლიპროპილენის    d=75 მმ</t>
  </si>
  <si>
    <t>გათბობის მილი პოლიპროპილენის    d=50 მმ</t>
  </si>
  <si>
    <t>გათბობის მილი პოლიპროპილენის    d=40 მმ</t>
  </si>
  <si>
    <t>გათბობის მილი პოლიპროპილენის    d=32 მმ</t>
  </si>
  <si>
    <t>გათბობის მილი პოლიპროპილენის    d=20 მმ</t>
  </si>
  <si>
    <t>I=1000    Q=1847 კკაკ/სთ</t>
  </si>
  <si>
    <t>I=1400    Q=2015 კკალ/სთ</t>
  </si>
  <si>
    <t>I=1600    Q=2015 კკალ/სთ</t>
  </si>
  <si>
    <t>ვენტილების მოწყობა  d=20</t>
  </si>
  <si>
    <t>ურდული   d=75 მმ</t>
  </si>
  <si>
    <t>ურდული   d=63 მმ</t>
  </si>
  <si>
    <t>ურდული   d=50 მმ</t>
  </si>
  <si>
    <t>სხვადასხვა ზომის ნახვრეტეების მოწყობა კედლებში და იატაკში</t>
  </si>
  <si>
    <t xml:space="preserve"> მრავალსიჩქარიანი ტუმბოს მონტაჟი  G=10.9 მ³/სთ  Wilo TOP-S  50/7  H=4მ   N=1.2კვტ          ქვაბის</t>
  </si>
  <si>
    <t>ცხელი წყლის საცირკულაციო ტუმბოს  მონტაჟი   Q=1.5მ³/სთ Wilo TOP-S    N=0.9 კვტ</t>
  </si>
  <si>
    <t>ურდული d=100 მმ</t>
  </si>
  <si>
    <t>ურდული d=90 მმ</t>
  </si>
  <si>
    <t>ვენტილი  d=50 მმ</t>
  </si>
  <si>
    <t>ვენტილი  d=32 მმ</t>
  </si>
  <si>
    <t>ვენტილი d=40 მმ</t>
  </si>
  <si>
    <t>ვენტილი  d=25 მმ</t>
  </si>
  <si>
    <t>უკუ სარქველი d=90 მმ</t>
  </si>
  <si>
    <t>ვენტილი  d=20 მმ</t>
  </si>
  <si>
    <t>უკუ სარქველი d=50 მმ</t>
  </si>
  <si>
    <t>უკუ სარქველი d=40 მმ</t>
  </si>
  <si>
    <t>უკუ სარქველი d=32 მმ</t>
  </si>
  <si>
    <t>ფოლადის მილის d=100 მმ მონტაჟი</t>
  </si>
  <si>
    <t>ფოლადის მილი d=50 მმ</t>
  </si>
  <si>
    <t>ფოლადის მილი d=40 მმ</t>
  </si>
  <si>
    <t>ფოლადის მილი d=25 მმ</t>
  </si>
  <si>
    <t>ფოლადის მილი d=20 მმ</t>
  </si>
  <si>
    <t>მილი კანალიზაციის პლასტმასის დ=100 მმ</t>
  </si>
  <si>
    <t>ტრაპი დ=100 მმ</t>
  </si>
  <si>
    <t>მუხლი დ=100 მმ</t>
  </si>
  <si>
    <r>
      <t>სამკაპი დ=100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100</t>
    </r>
  </si>
  <si>
    <t>ნიჟარა შემრევით</t>
  </si>
  <si>
    <t>მილი ცივი წყლის პოლიპროპილენის დ=40 მმ</t>
  </si>
  <si>
    <r>
      <t>ჩასარეცხი W-02    500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425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450</t>
    </r>
  </si>
  <si>
    <t>ქირურგიული ხელსაბანი  W-04     650Χ505Χ 215</t>
  </si>
  <si>
    <t>ქირურგიული ხელსაბანი  წინასაოპერაციოსათვის  W-05A     2500Χ400Χ 600</t>
  </si>
  <si>
    <t xml:space="preserve">2-სექციანი ემალირებული სამრეცხაო აბაზანა   W-06    770Χ530Χ300 </t>
  </si>
  <si>
    <t xml:space="preserve">1-სექციანი ემალირებული სამრეცხაო აბაზანა   W-07    500Χ530Χ300 </t>
  </si>
  <si>
    <t>ცალი</t>
  </si>
  <si>
    <r>
      <t>სპილენძის კაბელის ორმაგი იზოლაციით NYM 5</t>
    </r>
    <r>
      <rPr>
        <sz val="10"/>
        <color theme="1"/>
        <rFont val="Calibri"/>
        <family val="2"/>
        <charset val="204"/>
      </rPr>
      <t>Χ10 მონტაჟი გოფრირებულ მილში</t>
    </r>
  </si>
  <si>
    <r>
      <t>სპილენძის კაბელის ორმაგი იზოლაციით NYY 3</t>
    </r>
    <r>
      <rPr>
        <sz val="10"/>
        <color theme="1"/>
        <rFont val="Calibri"/>
        <family val="2"/>
        <charset val="204"/>
      </rPr>
      <t xml:space="preserve">Χ35+2Χ16 მონტაჟი </t>
    </r>
  </si>
  <si>
    <r>
      <t>სპილენძის კაბელის ორმაგი იზოლაციით  NYY 3</t>
    </r>
    <r>
      <rPr>
        <sz val="10"/>
        <color theme="1"/>
        <rFont val="Calibri"/>
        <family val="2"/>
        <charset val="204"/>
      </rPr>
      <t xml:space="preserve">Χ50+2Χ25 მონტაჟი </t>
    </r>
  </si>
  <si>
    <r>
      <t>სპილენძის კაბელის ორმაგი იზოლაციით NYY 3</t>
    </r>
    <r>
      <rPr>
        <sz val="10"/>
        <color theme="1"/>
        <rFont val="Calibri"/>
        <family val="2"/>
        <charset val="204"/>
      </rPr>
      <t xml:space="preserve">Χ120+2Χ35 მონტაჟი </t>
    </r>
  </si>
  <si>
    <r>
      <t xml:space="preserve">დამიწების მოსპილენძებული ღერძი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Sylfaen"/>
        <family val="1"/>
        <charset val="204"/>
      </rPr>
      <t>16   L=2მ</t>
    </r>
  </si>
  <si>
    <r>
      <t>დამიწების ზოლოვანი  კაბელის მონტაჟი  4</t>
    </r>
    <r>
      <rPr>
        <sz val="10"/>
        <color theme="1"/>
        <rFont val="Calibri"/>
        <family val="2"/>
        <charset val="204"/>
      </rPr>
      <t>Χ4</t>
    </r>
    <r>
      <rPr>
        <sz val="10"/>
        <color theme="1"/>
        <rFont val="Sylfaen"/>
        <family val="1"/>
        <charset val="204"/>
      </rPr>
      <t>0 მმ</t>
    </r>
  </si>
  <si>
    <t>1 კლავიშიანი 10A ჩამრთველის მონტაჟი</t>
  </si>
  <si>
    <t>2 კლავიშიანი 10A ჩამრთველის მონტაჟი</t>
  </si>
  <si>
    <t>საშტეფსელო როზეტის მონტაჟი დამიწების კონტურით 2P+E-16A,  IP65</t>
  </si>
  <si>
    <t>სამონტაჟო კოლოფი</t>
  </si>
  <si>
    <r>
      <t>ლუმინესცენტური სანათის მონტაჟი 600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600  4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T5-14W  ნათურით  IP44</t>
    </r>
  </si>
  <si>
    <r>
      <t>ლუმინესცენტური სანათის მონტაჟი 600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600  4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T5-14W  ნათურით  IP44   1საათიანი ავარიული განათების ბლოკით</t>
    </r>
  </si>
  <si>
    <r>
      <t>ლუმინესცენტური სანათის მონტაჟი 600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600  4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T5-14W  ნათურით  IP65   </t>
    </r>
  </si>
  <si>
    <r>
      <t>ლუმინესცენტური სანათის მონტაჟი   2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T5-28W  ნათურით,  IP65   </t>
    </r>
  </si>
  <si>
    <t>წერტილოვანი სანათის მონტაჟი 18W ეკონათურით</t>
  </si>
  <si>
    <t xml:space="preserve">მთავარი ელ გამანაწილებელი ფარი LDB-1 </t>
  </si>
  <si>
    <r>
      <t>ავტომატური ამომრთველის MCB 3</t>
    </r>
    <r>
      <rPr>
        <sz val="10"/>
        <color theme="1"/>
        <rFont val="Calibri"/>
        <family val="2"/>
        <charset val="204"/>
      </rPr>
      <t>×</t>
    </r>
    <r>
      <rPr>
        <sz val="10"/>
        <color theme="1"/>
        <rFont val="Sylfaen"/>
        <family val="1"/>
        <charset val="204"/>
      </rPr>
      <t>C800/6KA მონტაჟი</t>
    </r>
  </si>
  <si>
    <r>
      <t>მინიატურული ავტომატური ამომრთველის MCB 3</t>
    </r>
    <r>
      <rPr>
        <sz val="10"/>
        <color theme="1"/>
        <rFont val="Calibri"/>
        <family val="2"/>
        <charset val="204"/>
      </rPr>
      <t>×</t>
    </r>
    <r>
      <rPr>
        <sz val="10"/>
        <color theme="1"/>
        <rFont val="Sylfaen"/>
        <family val="1"/>
        <charset val="204"/>
      </rPr>
      <t>C150/6KA მონტაჟი</t>
    </r>
  </si>
  <si>
    <t xml:space="preserve">მთავარი ელ გამანაწილებელი ფარი LDB-2 </t>
  </si>
  <si>
    <r>
      <t>ავტომატური ამომრთველის MCB 3</t>
    </r>
    <r>
      <rPr>
        <sz val="10"/>
        <color theme="1"/>
        <rFont val="Calibri"/>
        <family val="2"/>
        <charset val="204"/>
      </rPr>
      <t>×</t>
    </r>
    <r>
      <rPr>
        <sz val="10"/>
        <color theme="1"/>
        <rFont val="Sylfaen"/>
        <family val="1"/>
        <charset val="204"/>
      </rPr>
      <t>C600/6KA მონტაჟი</t>
    </r>
  </si>
  <si>
    <t>მინიატურული ავტომატური ამომრთველის MCB 3×C40/6KA მონტაჟი</t>
  </si>
  <si>
    <t>მინიატურული ავტომატური ამომრთველის MCB 3×C80/6KA მონტაჟი</t>
  </si>
  <si>
    <t>მინიატურული ავტომატური ამომრთველის MCB 3×C25/6KA მონტაჟი</t>
  </si>
  <si>
    <t>მინიატურული ავტომატური ამომრთველის MCB 3×C50/6KA მონტაჟი</t>
  </si>
  <si>
    <t>მინიატურული ავტომატური ამომრთველის MCB 3×C10/6KA მონტაჟი</t>
  </si>
  <si>
    <t>მინიატურული ავტომატური ამომრთველის MCB C10/6KA მონტაჟი</t>
  </si>
  <si>
    <t>მინიატურული ავტომატური ამომრთველის MCB C16/6KA მონტაჟი</t>
  </si>
  <si>
    <t>მინიატურული ავტომატური ამომრთველის MCB3× C16/6KA მონტაჟი</t>
  </si>
  <si>
    <t>მინიატურული ავტომატური ამომრთველის MCB C20/6KA მონტაჟი</t>
  </si>
  <si>
    <t>ელ.ფარის მონტაჟი 51 მოდულზე</t>
  </si>
  <si>
    <t xml:space="preserve"> ელ გამანაწილებელი ფარი  2DB-1 </t>
  </si>
  <si>
    <t>მინიატურული ავტომატური ამომრთველის MCB 3×C16/6KA მონტაჟი</t>
  </si>
  <si>
    <t xml:space="preserve"> ელ გამანაწილებელი ფარი   2DB-2 </t>
  </si>
  <si>
    <t xml:space="preserve"> ელ გამანაწილებელი ფარი   1SP-1 </t>
  </si>
  <si>
    <t>ელ.ფარის მონტაჟი 24 მოდულზე</t>
  </si>
  <si>
    <t xml:space="preserve"> ელ გამანაწილებელი ფარი   1SP-2 </t>
  </si>
  <si>
    <t xml:space="preserve"> ელ გამანაწილებელი ფარი   2SP-1 </t>
  </si>
  <si>
    <t>ელ.ფარის მონტაჟი 41 მოდულზე</t>
  </si>
  <si>
    <t>ელ.ფარის მონტაჟი 33 მოდულზე</t>
  </si>
  <si>
    <r>
      <t>ყუთის მონტაჟი მაგნიტური გამშვებით, შემყვანზე ავტომატურიამომრთველი კარებზე მართვის ღილაკებით,სასიგნალო ნათურით და გადამრთველით დისტანციურ მართვაზე ერთფიდერიანი Я5111-1874 ტიპის,</t>
    </r>
    <r>
      <rPr>
        <sz val="10"/>
        <color theme="1"/>
        <rFont val="Calibri"/>
        <family val="2"/>
        <charset val="204"/>
      </rPr>
      <t>͕ J=0.6ა</t>
    </r>
  </si>
  <si>
    <r>
      <t>ყუთის მონტაჟი მაგნიტური გამშვებით, შემყვანზე ავტომატურიამომრთველი კარებზე მართვის ღილაკებით,სასიგნალო ნათურით და გადამრთველით დისტანციურ მართვაზე ერთფიდერიანი Я5111-2274 ტიპის,</t>
    </r>
    <r>
      <rPr>
        <sz val="10"/>
        <color theme="1"/>
        <rFont val="Calibri"/>
        <family val="2"/>
        <charset val="204"/>
      </rPr>
      <t>͕ J=1.6ა</t>
    </r>
  </si>
  <si>
    <r>
      <t>ყუთის მონტაჟი მაგნიტური გამშვებით, შემყვანზე ავტომატურიამომრთველი კარებზე მართვის ღილაკებით,სასიგნალო ნათურით და გადამრთველით დისტანციურ მართვაზე ერთფიდერიანი Я5111-2474 ტიპის,</t>
    </r>
    <r>
      <rPr>
        <sz val="10"/>
        <color theme="1"/>
        <rFont val="Calibri"/>
        <family val="2"/>
        <charset val="204"/>
      </rPr>
      <t>͕ J=2.5ა</t>
    </r>
  </si>
  <si>
    <r>
      <t xml:space="preserve">მონტაჟი სამფაზა აქტიური ენერგიის მრიცხველის  </t>
    </r>
    <r>
      <rPr>
        <sz val="10"/>
        <color theme="1"/>
        <rFont val="Calibri"/>
        <family val="2"/>
        <charset val="204"/>
      </rPr>
      <t>J</t>
    </r>
    <r>
      <rPr>
        <sz val="10"/>
        <color theme="1"/>
        <rFont val="Sylfaen"/>
        <family val="1"/>
        <charset val="204"/>
      </rPr>
      <t>=800ა</t>
    </r>
  </si>
  <si>
    <t>დენის ტრანსფორმატორის მონტაჟი 800/5 ТК-20 ტიპის</t>
  </si>
  <si>
    <t xml:space="preserve"> პაციენტის კონსოლის  ადგილობრივი და საერთო განათებით, 3 საშტეფსელო როზეტით მონტაჟი</t>
  </si>
  <si>
    <t>კედლის სანათის მონტაჟი 18W ეკონათურით   O-20</t>
  </si>
  <si>
    <r>
      <t>კედლის ბაქტერიოციდული გამომსხივებელი S-06 1070</t>
    </r>
    <r>
      <rPr>
        <sz val="10"/>
        <color theme="1"/>
        <rFont val="Calibri"/>
        <family val="2"/>
        <charset val="204"/>
      </rPr>
      <t>×</t>
    </r>
    <r>
      <rPr>
        <sz val="10"/>
        <color theme="1"/>
        <rFont val="Sylfaen"/>
        <family val="1"/>
        <charset val="204"/>
      </rPr>
      <t>140</t>
    </r>
    <r>
      <rPr>
        <sz val="10"/>
        <color theme="1"/>
        <rFont val="Calibri"/>
        <family val="2"/>
        <charset val="204"/>
      </rPr>
      <t>×</t>
    </r>
    <r>
      <rPr>
        <sz val="10"/>
        <color theme="1"/>
        <rFont val="Sylfaen"/>
        <family val="1"/>
        <charset val="204"/>
      </rPr>
      <t>80</t>
    </r>
  </si>
  <si>
    <r>
      <t>ჭერის  ბაქტერიოციდული გამომსხივებელი S-07 1070</t>
    </r>
    <r>
      <rPr>
        <sz val="10"/>
        <color theme="1"/>
        <rFont val="Calibri"/>
        <family val="2"/>
        <charset val="204"/>
      </rPr>
      <t>×</t>
    </r>
    <r>
      <rPr>
        <sz val="10"/>
        <color theme="1"/>
        <rFont val="Sylfaen"/>
        <family val="1"/>
        <charset val="204"/>
      </rPr>
      <t>160</t>
    </r>
    <r>
      <rPr>
        <sz val="10"/>
        <color theme="1"/>
        <rFont val="Calibri"/>
        <family val="2"/>
        <charset val="204"/>
      </rPr>
      <t>×1155</t>
    </r>
  </si>
  <si>
    <r>
      <t>სპილენძის კაბელის ორმაგი იზოლაციით NYM 3</t>
    </r>
    <r>
      <rPr>
        <sz val="10"/>
        <color theme="1"/>
        <rFont val="Calibri"/>
        <family val="2"/>
        <charset val="204"/>
      </rPr>
      <t>Χ4 მონტაჟი გოფრირებულ მილში</t>
    </r>
  </si>
  <si>
    <r>
      <t>სპილენძის კაბელის ორმაგი იზოლაციით NYY 3</t>
    </r>
    <r>
      <rPr>
        <sz val="10"/>
        <color theme="1"/>
        <rFont val="Calibri"/>
        <family val="2"/>
        <charset val="204"/>
      </rPr>
      <t>Χ25+2Χ16 მონტაჟი გოფრირებულ მილში</t>
    </r>
  </si>
  <si>
    <r>
      <t>სპილენძის კაბელის ორმაგი იზოლაციით NYY 3</t>
    </r>
    <r>
      <rPr>
        <sz val="10"/>
        <color theme="1"/>
        <rFont val="Calibri"/>
        <family val="2"/>
        <charset val="204"/>
      </rPr>
      <t xml:space="preserve">Χ150+2Χ50 მონტაჟი </t>
    </r>
  </si>
  <si>
    <t xml:space="preserve"> PVC  გოფრირებული მილების მონტაჟი დ 80მმ</t>
  </si>
  <si>
    <r>
      <t>ლუმინესცენტური სანათის მონტაჟი 600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600  4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T5-14W  ნათურით  IP465   1საათიანი ავარიული განათების ბლოკით</t>
    </r>
  </si>
  <si>
    <t>კედლის სანათის მონტაჟი 15W ეკონათურით</t>
  </si>
  <si>
    <r>
      <t>მინიატურული ავტომატური ამომრთველის MCB 3</t>
    </r>
    <r>
      <rPr>
        <sz val="10"/>
        <color theme="1"/>
        <rFont val="Calibri"/>
        <family val="2"/>
        <charset val="204"/>
      </rPr>
      <t>×</t>
    </r>
    <r>
      <rPr>
        <sz val="10"/>
        <color theme="1"/>
        <rFont val="Sylfaen"/>
        <family val="1"/>
        <charset val="204"/>
      </rPr>
      <t>C25/6KA მონტაჟი</t>
    </r>
  </si>
  <si>
    <r>
      <t>მინიატურული ავტომატური ამომრთველის MCB 3</t>
    </r>
    <r>
      <rPr>
        <sz val="10"/>
        <color theme="1"/>
        <rFont val="Calibri"/>
        <family val="2"/>
        <charset val="204"/>
      </rPr>
      <t>×</t>
    </r>
    <r>
      <rPr>
        <sz val="10"/>
        <color theme="1"/>
        <rFont val="Sylfaen"/>
        <family val="1"/>
        <charset val="204"/>
      </rPr>
      <t>C300/6KA მონტაჟი</t>
    </r>
  </si>
  <si>
    <r>
      <t>მინიატურული ავტომატური ამომრთველის MCB 3</t>
    </r>
    <r>
      <rPr>
        <sz val="10"/>
        <color theme="1"/>
        <rFont val="Calibri"/>
        <family val="2"/>
        <charset val="204"/>
      </rPr>
      <t>×</t>
    </r>
    <r>
      <rPr>
        <sz val="10"/>
        <color theme="1"/>
        <rFont val="Sylfaen"/>
        <family val="1"/>
        <charset val="204"/>
      </rPr>
      <t>C400/6KA მონტაჟი</t>
    </r>
  </si>
  <si>
    <t>ელ.ფარის მონტაჟი 30 მოდულზე</t>
  </si>
  <si>
    <t>ელ.ფარის მონტაჟი 9 მოდულზე</t>
  </si>
  <si>
    <t>მთავარი ელ გამანაწილებელი ფარი MDB-1</t>
  </si>
  <si>
    <t xml:space="preserve">მთავარი ელ გამანაწილებელი ფარი  MDB-A </t>
  </si>
  <si>
    <t>მინიატურული ავტომატური ამომრთველის MCB 3×C20/6KA მონტაჟი</t>
  </si>
  <si>
    <t>ელ.ფარის მონტაჟი 27 მოდულზე</t>
  </si>
  <si>
    <t xml:space="preserve"> ელ გამანაწილებელი ფარი  0.DB-1 </t>
  </si>
  <si>
    <t>ელ.ფარის მონტაჟი 36 მოდულზე</t>
  </si>
  <si>
    <t xml:space="preserve"> ელ გამანაწილებელი ფარი  0.DB-2   </t>
  </si>
  <si>
    <t>ელ.ფარის მონტაჟი 49 მოდულზე</t>
  </si>
  <si>
    <t xml:space="preserve"> ელ გამანაწილებელი ფარი   1DB-1 </t>
  </si>
  <si>
    <t>ელ.ფარის მონტაჟი 31 მოდულზე</t>
  </si>
  <si>
    <t>ელ.ფარის მონტაჟი 28 მოდულზე</t>
  </si>
  <si>
    <t>მინიატურული ავტომატური ამომრთველის MCB C32/6KA მონტაჟი</t>
  </si>
  <si>
    <t>ელ.ფარის მონტაჟი 47 მოდულზე</t>
  </si>
  <si>
    <t>ელ.ფარის მონტაჟი 14 მოდულზე</t>
  </si>
  <si>
    <t xml:space="preserve"> ელ გამანაწილებელი ფარი   3SP-1 </t>
  </si>
  <si>
    <t>ელ.ფარის მონტაჟი 48 მოდულზე</t>
  </si>
  <si>
    <t xml:space="preserve"> ელ გამანაწილებელი ფარი   3SP-2 </t>
  </si>
  <si>
    <t>ელ.ფარის მონტაჟი 22 მოდულზე</t>
  </si>
  <si>
    <t xml:space="preserve"> ელ გამანაწილებელი ფარი   3DB-1 </t>
  </si>
  <si>
    <t>ელ.ფარის მონტაჟი 37 მოდულზე</t>
  </si>
  <si>
    <t xml:space="preserve"> ელ გამანაწილებელი ფარი   3DB-2 </t>
  </si>
  <si>
    <t xml:space="preserve"> ელ გამანაწილებელი ფარი   3SP-3 </t>
  </si>
  <si>
    <t>ელ.ფარის მონტაჟი 34 მოდულზე</t>
  </si>
  <si>
    <t xml:space="preserve"> ელ გამანაწილებელი ფარი   3SP-4 </t>
  </si>
  <si>
    <t xml:space="preserve"> ელ გამანაწილებელი ფარი  ს DB-1 </t>
  </si>
  <si>
    <t>ელ.ფარის მონტაჟი 17 მოდულზე</t>
  </si>
  <si>
    <t xml:space="preserve"> ელ გამანაწილებელი ფარი  ს DB-2 </t>
  </si>
  <si>
    <t xml:space="preserve"> ელ გამანაწილებელი ფარი  სქ DB-1 </t>
  </si>
  <si>
    <t>ABP გადამრთველის მონტაჟო სამფაზა ავტომატით 300 ამპერზე</t>
  </si>
  <si>
    <t>ABP გადამრთველის მონტაჟო სამფაზა ავტომატით 400 ამპერზე</t>
  </si>
  <si>
    <t>სარეკონსტრუქციო ფართში გათბობის სისტემის დემონტაჟი</t>
  </si>
  <si>
    <t>სარეკონსტრუქციო ფართში  სავენტილაციო და გაგრილების სისტემის დემონტაჟი</t>
  </si>
  <si>
    <t xml:space="preserve">საოპერაციო  ერთფრთიანი   კარის  ბლოკის მონტაჟი საკეტ-სახელურით და მოწყობილობით:    D-5 s,  D-6 s  (0.85 Χ 2.1)მ- 3ც.  მინით;    </t>
  </si>
  <si>
    <t>საოპერაციო  ორფრთიანი   კარის  ბლოკის მონტაჟი საკეტ-სახელურით და მოწყობილობით:   D-10 s, (1.25 Χ 2.1)მ- 1ც.  მინით;   D-11 s, (1.45 Χ 2.1)მ- 3ც.  მინით;</t>
  </si>
  <si>
    <t xml:space="preserve">ცეცხლგამძლე ერთფრთიანი   კარის  ბლოკის მონტაჟი საკეტ-სახელურით და მოწყობილობით:  D-4 s,  (0.75 Χ 2.1)მ- 1ც.     </t>
  </si>
  <si>
    <t xml:space="preserve">ახალაშენებული კედლების, დემონტირებული ტიხრების ადგილების და ტექნოლოგიური მილგაყვანილობისა და ჰაერსატარების შეფუთვა  თ/მუყაოს ჩვეულებრივი ფილებით   </t>
  </si>
  <si>
    <t>სხვადასხვა ზომის ნახვრეტების მოწყობა კედლებში და სართულშუა გადახურვის რკ/ბეტონის ფილებში მილსადენებისა და ჰაერსატარებისათვის</t>
  </si>
  <si>
    <t>საშხაპე შემრევი (ტელეფონი)</t>
  </si>
  <si>
    <t>კანალიზაციის ჭის მოწყობა რკ/ბეტონის ჭის რგოლებით. დ 1000მ,   H=1.0მ  (ღორღის საფუძვლის და ბეტონის 10.0 სმ სისქის ძირის მოწყობით)</t>
  </si>
  <si>
    <t>კანალიზაციის ჭის მოწყობა რკ/ბეტონის ჭის რგოლებით.  დ 1000მ,   H=3.0მ    (ღორღის საფუძვლის და ბეტონის 10.0 სმ სისქის ძირის მოწყობით)</t>
  </si>
  <si>
    <t xml:space="preserve">კანალიზაციის ჭის მოწყობა რკ/ბეტონის ჭის რგოლებით.  დ 1000მ,   H=4.0მ    (ღორღის საფუძვლის და ბეტონის 10.0 სმ სისქის ძირის მოწყობით)  </t>
  </si>
  <si>
    <t>გათბობის მილი პოლიპროპილენის    d=15 მმ</t>
  </si>
  <si>
    <t>წყალგასათბობი ქვაბი ფოლადის დამცავი სარქველით. წყლის დონის დამცველით, ვიბრომოწყობილობით  N=230 კვტ (შეკეთება რეგულირება)</t>
  </si>
  <si>
    <t>საფართოებელი ჭურჭელი  V=500ლ (გამორეცხვა)</t>
  </si>
  <si>
    <t>ჰიდროთერმული გამანაწილებლი  V=300ლ (გამორეცხვა)</t>
  </si>
  <si>
    <r>
      <t xml:space="preserve">ტუმბო  </t>
    </r>
    <r>
      <rPr>
        <sz val="10"/>
        <color theme="1"/>
        <rFont val="A_Nusxuri"/>
      </rPr>
      <t>II</t>
    </r>
    <r>
      <rPr>
        <sz val="10"/>
        <color theme="1"/>
        <rFont val="Sylfaen"/>
        <family val="1"/>
        <charset val="204"/>
      </rPr>
      <t xml:space="preserve"> კალორიფერის  G=8.6მ</t>
    </r>
    <r>
      <rPr>
        <sz val="10"/>
        <color theme="1"/>
        <rFont val="Calibri"/>
        <family val="2"/>
        <charset val="204"/>
      </rPr>
      <t>³</t>
    </r>
    <r>
      <rPr>
        <sz val="10"/>
        <color theme="1"/>
        <rFont val="Sylfaen"/>
        <family val="1"/>
        <charset val="204"/>
      </rPr>
      <t>/სთ      Wilo   TOP-S   50/7    N=1.1 კვტ</t>
    </r>
  </si>
  <si>
    <t xml:space="preserve"> ტუმბო სავენტილაციო    Q=0.72მ³/სთ    N=0.35 კვტ   </t>
  </si>
  <si>
    <r>
      <t>ტუმბო კონდიციონერის G=1.1მ</t>
    </r>
    <r>
      <rPr>
        <sz val="10"/>
        <color theme="1"/>
        <rFont val="Calibri"/>
        <family val="2"/>
        <charset val="204"/>
      </rPr>
      <t>³</t>
    </r>
    <r>
      <rPr>
        <sz val="10"/>
        <color theme="1"/>
        <rFont val="Sylfaen"/>
        <family val="1"/>
        <charset val="204"/>
      </rPr>
      <t>/სთ      Wilo   TOP-S   50/7    N=1.2 კვტ</t>
    </r>
  </si>
  <si>
    <t xml:space="preserve"> მრავალსიჩქარიანი ტუმბოს მონტაჟი  G=8 მ³/სთ (კონდენციონერის)  Wilo  TOP-S  50/7   H=4მ  N=1.2კვტ  გათბობის</t>
  </si>
  <si>
    <t xml:space="preserve"> მრავალსიჩქარიანი ტუმბოს მონტაჟი  G=4.6მ³/სთ (გათბობის)Wilo  TOP-S   48/7   H=4მ    N=1.1კვტ                                            </t>
  </si>
  <si>
    <t>არმსტრონგის ჭერის კარკასი საკიდებით და სხვა დეტალებით (ნაწილობრივ დემონტირებული მასალის გამოყენებით)</t>
  </si>
  <si>
    <t xml:space="preserve">არმსტრონგის  ჭერის ნესტგამძლე ფილები  600× 600  (ახალი) </t>
  </si>
  <si>
    <t>მეტლახის ფილების  აყრა (სარდაფი-130.0მ²; Ιსართ-38.0 მ²; ΙΙ სართ-52.0 მ²; ΙΙΙსართ-107.0 მ²)</t>
  </si>
  <si>
    <t>კერამოგრანიტის ფილების აყრა იატაკზე     (სარდაფი-71.0 მ²; Ιსართ-178.0 მ²; ΙΙ სართ-16.0 მ²; )</t>
  </si>
  <si>
    <t>ქვიშა          680 Χ 0.04 Χ 1.2</t>
  </si>
  <si>
    <t>ცემენტი  M400   680Χ 0.04 Χ 0,414</t>
  </si>
  <si>
    <t>თვითგამასწორებელი ხსნარი   1009 Χ 6.5</t>
  </si>
  <si>
    <t>ვინილი  სამედიცინო დანიშნულების  586.3Χ1.02</t>
  </si>
  <si>
    <t>თაბაშირ/მუყაოს შეკიდული ჭერის მოწყობა ლითონის კარკასზე ნესტგამძლე ფილებით</t>
  </si>
  <si>
    <t>თ/მ პროფილი და სხვა მასალები 1მ² ჭერზე</t>
  </si>
  <si>
    <t xml:space="preserve">კედლებისა და ტიხრების შეღებვა ანტიბაქტერიული საღებავით </t>
  </si>
  <si>
    <t>ანტიბაქტერიული საღებავი  0.4 Χ1283.16</t>
  </si>
  <si>
    <t>ფითხი         0.25 Χ 1283.16</t>
  </si>
  <si>
    <t>ზუმფარა    0.009 Χ 1283.16</t>
  </si>
  <si>
    <t>ფასადზე გალესილი კედლების  შეღებვა ფასადის საღებავით  (არსებული ფერის შეხამებით)</t>
  </si>
  <si>
    <t xml:space="preserve">თ/მუყაოს ჭერის შეღებვა ანტიბაქტერიული  საღებავით </t>
  </si>
  <si>
    <t>თაბ.მუყ. ფილა ჩვეულებრივი  1639.13 Χ 1.05</t>
  </si>
  <si>
    <t xml:space="preserve">თაბ.მუყ. ნესტგამძლე             1612.03 Χ 1.05       </t>
  </si>
  <si>
    <t>პოლიპროპილენის სხვადასხვა დიამეტრის ცივი წყლის  მილების ფასონური დეტალები</t>
  </si>
  <si>
    <t xml:space="preserve">იატაკზე არსებული ამორტიზირებული ლამინატის საფარის  მოხსნა  </t>
  </si>
  <si>
    <t>დასადგამი კონდიციონერი BTU 42000, ზამთარი/ზაფხული (ვესტიბიულში)</t>
  </si>
  <si>
    <t>კედლის კონდინციონერის მონტაჟი 18000 BTU</t>
  </si>
  <si>
    <t>არხული კონდიციონერი BTU 170 000</t>
  </si>
  <si>
    <t>არსებული კონდინციონერების კაპიტალური შეკეთება</t>
  </si>
  <si>
    <t xml:space="preserve">არსებული ჰაერსადენების (მოთუთიებული თუნუქის ფურცლოვანასაგან) დაზიანებული ადგილების                                აღდგენა-მოწესრიგება </t>
  </si>
  <si>
    <t>წერტ</t>
  </si>
  <si>
    <t>არსებული ჰაერსადენების (მოთუთიებული თუნუქის ფურცლოვანასაგან) დაზიანებული დათბუნების აღდგენა ფოლგირებული ქვაბამბით</t>
  </si>
  <si>
    <t>არსებული ჰაერსადენების (მოთუთიებული თუნუქის ფურცლოვანასაგან) დაზიანებული დათბუნების აღდგენა კაუჩუკის საიზოლაციო თვითწებვადი  მასალით</t>
  </si>
  <si>
    <t>ჰაერსადენის მონტაჟი მოთუთიებული თუნუქის ფურცლოვანი ფოლადისაგან 200×200 კაუჩუკის  საიზოლაციო თვითწებვადი  მასალით</t>
  </si>
  <si>
    <t>ჰაერსადენის  მონტაჟი მოთუთიებული თუნუქის ფურცლოვანი ფოლადისაგან 300×200 კაუჩუკის საიზოლაციო თვითწებვადი  მასალით</t>
  </si>
  <si>
    <t>ჰაერსადენის  მონტაჟი მოთუთიებული თუნუქის ფურცლოვანი ფოლადისაგან 400×200  კაუჩუკის საიზოლაციო თვითწებვადი  მასალით</t>
  </si>
  <si>
    <t xml:space="preserve">ჰაერსადენი დრეკადი დათბუნული  </t>
  </si>
  <si>
    <t xml:space="preserve">ჰაერსადენი დრეკადი </t>
  </si>
  <si>
    <t>მიწოდებითი სავენტილაციო ცხაურა  610×610 საოპერაციოებისათვის</t>
  </si>
  <si>
    <t>მიწოდებითი სავენტილაციო ცხაურა  610×610 (მცირე საოპერაციო,ინტენსიური,შოკის დარბაზი)</t>
  </si>
  <si>
    <t>მიწოდებითი სავენტილაციო ცხაურა (წინასაოპერაციო, სტერილური მასალები)</t>
  </si>
  <si>
    <t xml:space="preserve">მიწოდებითი სავენტილაციო ცხაურა  </t>
  </si>
  <si>
    <t xml:space="preserve">გამწოვი სავენტილაციო ცხაურა  </t>
  </si>
  <si>
    <t>ვენტილატორი გამწოვი და მოდინებითი სისტემისათვის</t>
  </si>
  <si>
    <t>ხმის ჩამხშობი გამწოვი  სისტემისათვის</t>
  </si>
  <si>
    <r>
      <t xml:space="preserve"> სპილენძის მილის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Sylfaen"/>
        <family val="1"/>
        <charset val="204"/>
      </rPr>
      <t>15მმ  მონტაჟი</t>
    </r>
  </si>
  <si>
    <r>
      <t xml:space="preserve"> სპილენძის მილის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Sylfaen"/>
        <family val="1"/>
        <charset val="204"/>
      </rPr>
      <t>12მმ   მონტაჟი</t>
    </r>
  </si>
  <si>
    <r>
      <t xml:space="preserve"> სპილენძის მილის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Sylfaen"/>
        <family val="1"/>
        <charset val="204"/>
      </rPr>
      <t>10მმ   მონტაჟი</t>
    </r>
  </si>
  <si>
    <t>მაგისტრალური ვენტილის მონტაჟი</t>
  </si>
  <si>
    <t>ჟანგბადის წერტილების მონტაჟი (არსებული მასალის გამოყენებით)</t>
  </si>
  <si>
    <t xml:space="preserve"> პალატის კედლის პანელის მონტაჟი ჟანგბადით, შეკუმშული აირით და 4 როზეტით</t>
  </si>
  <si>
    <t xml:space="preserve"> რეანიმაციის კედლის პანელის მონტაჟი ჟანგბადით, შეკუმშული აირით და 4 როზეტით (არსებული მასალის გამოყენებით)</t>
  </si>
  <si>
    <t xml:space="preserve"> საოპერაციო კპედანტის მონტაჟი ორი ჟანგბადით ორი შეკუმშული აირით, რვა შტეფსელით და ორი თაროთი</t>
  </si>
  <si>
    <t>არსებული საოპერაციო აპრატურის დემონტაჟი-მონტაჟი</t>
  </si>
  <si>
    <t xml:space="preserve">    სახანძრო უსაფრთხოების  სამონტაჟო სამუშაოები </t>
  </si>
  <si>
    <t>სახანძრო უსაფრთხოების ქსელის მონტაჟი</t>
  </si>
  <si>
    <t>სამისამართო ოპტიკური კვამლის დეტექტორის მონტაჟი</t>
  </si>
  <si>
    <t>კომბინირებული დეტექტორი</t>
  </si>
  <si>
    <t>სახანძრო დეტექტორის ბაზა</t>
  </si>
  <si>
    <t>სამისამართო განგაშის ღილაკიანი დეტექტორი</t>
  </si>
  <si>
    <t>ღილაკიანი დეტექტორის ბაზა</t>
  </si>
  <si>
    <t>ციფრული სახანძრო სამისამართო პანელი ერთი მარყუჟით 128 სამისამართო ერთეულით</t>
  </si>
  <si>
    <t>გაფართოების მოდული</t>
  </si>
  <si>
    <t xml:space="preserve"> აკუმულიატორის კარადა</t>
  </si>
  <si>
    <t>სირენა სტრობით</t>
  </si>
  <si>
    <t>კაბელი E 30-60 2 x 2 x 0.8</t>
  </si>
  <si>
    <t>აკუმულიატორი   12 V - 7 A</t>
  </si>
  <si>
    <t xml:space="preserve"> </t>
  </si>
  <si>
    <t xml:space="preserve">სახანძრო </t>
  </si>
  <si>
    <t>მეტალო/პლასტმასის   კარის ბლოკების დემონტაჟი           (0.9 Χ 2.1)მ-51ც;   (0.75 Χ 2.1)მ-22ც;   (1.25×2.1)მ-21ც; (1.5×2.1)მ-27ც</t>
  </si>
  <si>
    <t>მდფ-ის კარის ბლოკების დემონტაჟი     სარდაფში    (0.9×2.2)მ-20ც;  (0.8×2.2)მ-2ც</t>
  </si>
  <si>
    <t>არმსტრონგის (60×60) სმ  სანათების დემონტაჟი და დასაწყობება</t>
  </si>
  <si>
    <t>ΙΙ სართულზე რენიმაციის განყოფილებაში სამედიცინო აირების  კედლის პანელების დემონტაჟი და დასაწყობება</t>
  </si>
  <si>
    <t xml:space="preserve">40 სმ სისქის კედლებში კარის და ფანჯრის  ღიობების ამოშენება ბლოკით 40×20×20   სისქე 40 სმ (კარისა და ფანჯრის   ღიობების დაპატარავება -ამოშენება) </t>
  </si>
  <si>
    <t>ბლოკი 40×20×20    62.5×12</t>
  </si>
  <si>
    <t>ქვიშა    0.13×10.64</t>
  </si>
  <si>
    <t>ქვიშა    0.13×12</t>
  </si>
  <si>
    <t>ლამინირებული "დსპ"  (200 მმ * 12 მმ)  359.78 Χ 1.03</t>
  </si>
  <si>
    <t>ნესტგამძლე თაბ/მუყაოს ფილა  431.6× 1.05</t>
  </si>
  <si>
    <t>ანტიბაქტერიული საღებავი  0.4 Χ 431.6</t>
  </si>
  <si>
    <t>ფითხი         0.25 Χ 431.6</t>
  </si>
  <si>
    <t>ზუმფარა    0.009 Χ 431.6</t>
  </si>
  <si>
    <t>ანტიკოროზიული საღებავი   45Χ 0.4</t>
  </si>
  <si>
    <t>ზუმფარა    45Χ0.009</t>
  </si>
  <si>
    <t>კუთხოვანა 100 Χ100Χ10</t>
  </si>
  <si>
    <t>ზოლოვანა  40 Χ5</t>
  </si>
  <si>
    <t xml:space="preserve">მდფ-ის ერთფრთიანი   კარის  ბლოკის მონტაჟი საკეტ-სახელურით და მოწყობილობით:      D-1, D-2  (0.75 Χ 2.1)მ- 7ც ცხაურით;       D-3, D-4   (0.75Χ2.1) მ-16  ც;    D-5, D-6 (0.85 Χ 2.1)მ- 10ც;   D-7, D-8 (0.95 Χ 2.1)მ- 17ც ;   D-7p, D-8p (0.95 Χ 2.1)მ- 7ც ცხაურით ;  </t>
  </si>
  <si>
    <t xml:space="preserve">მდფ-ის ორფრთიანი   კარის  ბლოკის მონტაჟი საკეტ-სახელურით და მოწყობილობით : D-9, D-10    (1.25 Χ 2.1)მ- 23ც.  მინით; D-11m  (1.45Χ2.1) მ- 14 ც. მინით.  </t>
  </si>
  <si>
    <t xml:space="preserve">მეტალო/პლასტმასის ფანჯრების  მონტაჟი:                              (1.8Χ1.2)მ-15ც                                                                                                                                                                                                                                     </t>
  </si>
  <si>
    <t xml:space="preserve">მეტალო/პლასტმასის ვიტრაჟის  მონტაჟი:                    W-1 (1.0 × 1.0)მ-3ც,         W-4  (1.0Χ 0.8)მ-2ც   </t>
  </si>
  <si>
    <t xml:space="preserve">მეტალო/პლასტმასის ვიტრაჟის  მონტაჟი lll  სართულზე ინტენსიური  თერაპიის პალატებში    V V-01     (5.95 Χ 2.2 )მ-1ც,   </t>
  </si>
  <si>
    <t xml:space="preserve">მეტალო პლასტმასის ფანჯრების მონტაჟი  დემონტირებული ლითონის კარის ღიობში ამოშენებით (0.9Χ1.2)-2ც სარდაფში;   (1.8Χ 2.0)მ-1ც ,   (1.2Χ 2.0)მ-1ც - I სართულზე                                           </t>
  </si>
  <si>
    <t>ლითონის ორფრთიანი კარის ბლოკის მონტაჟი           I სართულზე ( 1.5Χ2.6)მ-1ც</t>
  </si>
  <si>
    <t>ცემენტი   0.0018×242</t>
  </si>
  <si>
    <t>ქვიშა 0.0048×30</t>
  </si>
  <si>
    <t>ცემენტი  0.0016×30</t>
  </si>
  <si>
    <t>ფასადის საღებავი   0.59× 870</t>
  </si>
  <si>
    <t>მიმღების შესავლელ კარებეთან საჩეხებზე ამორტიზირებული სახურავის საფარის მოხსნა და ახალი პოლიკარბონატის  ფილით გადახურვის  მოწყობა (11Χ2.5)მ-1ც,  (3Χ1.2)მ-1ც სისქე 10.0 მმ</t>
  </si>
  <si>
    <t>ლითონის  კარის ბლოკის დემონტაჟი (0.9 Χ 2.1)მ-2ც სარდაფში;    (0.9Χ2.6)მ-2ც   (1.5Χ2.6)მ-1ც Ι სართულზე.</t>
  </si>
  <si>
    <t xml:space="preserve">მ/პლასტმასის ფანჯრის ბლოკის  დემონტაჟი                              Ι სართულზე (1.8Χ2.0) მ-5 ც;                                                                ΙΙΙ სართულზე  (1.8Χ2.0) მ-10ც                  </t>
  </si>
  <si>
    <r>
      <t xml:space="preserve"> ქ. ხაშურის "ახალი კლინიკის" სარეკონსტრუქციო სარემონტო  სამუშაოების  ლოკალური ხართაღრიცხვა </t>
    </r>
    <r>
      <rPr>
        <b/>
        <sz val="10"/>
        <color theme="1"/>
        <rFont val="Sylfaen"/>
        <family val="1"/>
      </rPr>
      <t>№ 1-2</t>
    </r>
  </si>
  <si>
    <r>
      <t xml:space="preserve"> ქ. ხაშურის "ახალი კლინიკის" სარეკონსტრუქციო სარემონტო  სამუშაოების  ლოკალური ხართაღრიცხვა </t>
    </r>
    <r>
      <rPr>
        <b/>
        <sz val="10"/>
        <color theme="1"/>
        <rFont val="Sylfaen"/>
        <family val="1"/>
      </rPr>
      <t>№ 1-1</t>
    </r>
    <r>
      <rPr>
        <sz val="10"/>
        <color theme="1"/>
        <rFont val="Sylfaen"/>
        <family val="1"/>
      </rPr>
      <t xml:space="preserve">    </t>
    </r>
  </si>
  <si>
    <t>შენიშვნა:  330 KVT  დიზელ-გენერატორს და 48 KVT სიმძლავრის უწყვეტი კვების წყარო(UPS)-ს  შეიძენს და მიაწვდის დამკვეთი</t>
  </si>
  <si>
    <t>328KVT დიზელ-გენერატორის  მონტაჟი, რეზერვის ავტომატური ჩართვის კარადით 600ა-ზე კომპლექტში</t>
  </si>
  <si>
    <t>48KVT სიმძლავრის უწყვეტი კვების წყარო(UPS) მონტაჟი ელექტრონული და მექანიკური ბიაპსით კომპლექტში, აკუმლატორების კარადით და აკუმლატორებით კომპლექტში, მუშაობის ხანგრძლივობა 30წთ, 50% დატვირთვაზე</t>
  </si>
  <si>
    <r>
      <t xml:space="preserve"> ქ. ხაშურის "ახალი კლინიკის" სარეკონსტრუქციო სარემონტო  სამუშაოების  ლოკალური ხართაღრიცხვა </t>
    </r>
    <r>
      <rPr>
        <b/>
        <sz val="10"/>
        <color theme="1"/>
        <rFont val="Sylfaen"/>
        <family val="1"/>
      </rPr>
      <t>№ 1-3</t>
    </r>
  </si>
  <si>
    <r>
      <t xml:space="preserve"> ქ. ხაშურის "ახალი კლინიკის" სარეკონსტრუქციო სარემონტო  სამუშაოების  ლოკალური ხართაღრიცხვა </t>
    </r>
    <r>
      <rPr>
        <b/>
        <sz val="10"/>
        <color theme="1"/>
        <rFont val="Sylfaen"/>
        <family val="1"/>
      </rPr>
      <t>№ 1-4</t>
    </r>
  </si>
  <si>
    <t xml:space="preserve">კონდიცირება ვენტილაციის სამონტაჟო სამუშაოები </t>
  </si>
  <si>
    <t xml:space="preserve">სამედიცინო აირების სამონტაჟო სამუშაოები </t>
  </si>
  <si>
    <t>ქ. ხაშურის "ახალი კლინიკის" სარეკონსტრუქციო სარემონტო  სამუშაოების  ლოკალური ხართაღრიცხვა № 1-6</t>
  </si>
  <si>
    <t>ქ. ხაშურის "ახალი კლინიკის" სარეკონსტრუქციო სარემონტო  სამუშაოების  ლოკალური ხართაღრიცხვა № 1-5</t>
  </si>
  <si>
    <t>ქ. ხაშურის "ახალი კლინიკის" სარეკონსტრუქციო სარემონტო  სამუშაოების  ლოკალური ხართაღრიცხვა № 1-7</t>
  </si>
  <si>
    <r>
      <t>სახარჯთაღრიცხვო  ღირ-ბა</t>
    </r>
    <r>
      <rPr>
        <b/>
        <sz val="10"/>
        <color theme="1"/>
        <rFont val="Sylfaen"/>
        <family val="1"/>
      </rPr>
      <t xml:space="preserve"> </t>
    </r>
    <r>
      <rPr>
        <sz val="10"/>
        <color theme="1"/>
        <rFont val="Sylfaen"/>
        <family val="1"/>
      </rPr>
      <t>ლარი</t>
    </r>
  </si>
  <si>
    <t>პრეტენდენტის დასახელება</t>
  </si>
  <si>
    <t>პრეტენდენტის მისამართი და საინდეტიფიკაციო კოდი</t>
  </si>
  <si>
    <t xml:space="preserve">ქ. ხაშურის "ახალი კლინიკის" შენობის  სარეკონსტრუქციო-სარემონტო სამუშაოები                                                                                                                                     </t>
  </si>
  <si>
    <t>სრული სახარჯთაღრიცხვო ღირებულება (ლარი):</t>
  </si>
  <si>
    <t>პრეტენდენტის უფლებამოსილი პირი</t>
  </si>
  <si>
    <t>ხელმოწერა</t>
  </si>
  <si>
    <t xml:space="preserve">კრებსითი  ხარჯთაღრიცხვა   </t>
  </si>
  <si>
    <r>
      <t>სახარჯთაღრიცხვო  ღირ-ბა</t>
    </r>
    <r>
      <rPr>
        <b/>
        <sz val="10"/>
        <color theme="1"/>
        <rFont val="Sylfae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 xml:space="preserve"> ლარი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</si>
</sst>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6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A_Nusxuri"/>
    </font>
    <font>
      <sz val="11"/>
      <color rgb="FFFF0000"/>
      <name val="Sylfaen"/>
      <family val="1"/>
      <charset val="204"/>
    </font>
    <font>
      <b/>
      <sz val="12"/>
      <color theme="1"/>
      <name val="Sylfaen"/>
      <family val="1"/>
    </font>
    <font>
      <sz val="10"/>
      <color rgb="FFFF0000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color theme="1"/>
      <name val="Calibri"/>
      <family val="2"/>
      <scheme val="minor"/>
    </font>
    <font>
      <sz val="16"/>
      <color rgb="FFFF0000"/>
      <name val="Sylfaen"/>
      <family val="1"/>
      <charset val="204"/>
    </font>
    <font>
      <b/>
      <sz val="14"/>
      <color theme="1"/>
      <name val="Sylfae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25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9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wrapText="1"/>
    </xf>
    <xf numFmtId="0" fontId="0" fillId="0" borderId="0" xfId="0" applyBorder="1"/>
    <xf numFmtId="0" fontId="6" fillId="0" borderId="1" xfId="0" applyFont="1" applyBorder="1"/>
    <xf numFmtId="0" fontId="7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9" fontId="5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9" fontId="5" fillId="0" borderId="1" xfId="0" applyNumberFormat="1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/>
    </xf>
    <xf numFmtId="2" fontId="7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7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9" fillId="0" borderId="0" xfId="0" applyFont="1"/>
    <xf numFmtId="0" fontId="5" fillId="2" borderId="1" xfId="0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/>
    <xf numFmtId="9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6" fillId="2" borderId="0" xfId="0" applyFont="1" applyFill="1"/>
    <xf numFmtId="0" fontId="5" fillId="0" borderId="1" xfId="0" applyFont="1" applyBorder="1" applyAlignment="1">
      <alignment vertical="center"/>
    </xf>
    <xf numFmtId="2" fontId="7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9" fontId="15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9" fontId="15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/>
    </xf>
    <xf numFmtId="0" fontId="17" fillId="2" borderId="1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49" fontId="14" fillId="2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horizontal="left" wrapText="1"/>
    </xf>
    <xf numFmtId="49" fontId="14" fillId="0" borderId="1" xfId="0" applyNumberFormat="1" applyFont="1" applyBorder="1" applyAlignment="1">
      <alignment wrapText="1"/>
    </xf>
    <xf numFmtId="9" fontId="14" fillId="0" borderId="1" xfId="0" applyNumberFormat="1" applyFont="1" applyBorder="1"/>
    <xf numFmtId="0" fontId="14" fillId="0" borderId="1" xfId="0" applyFont="1" applyBorder="1"/>
    <xf numFmtId="0" fontId="14" fillId="0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wrapText="1"/>
    </xf>
    <xf numFmtId="2" fontId="14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9" fontId="15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2" fontId="15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95"/>
  <sheetViews>
    <sheetView showGridLines="0" topLeftCell="A4" zoomScaleNormal="100" workbookViewId="0">
      <selection activeCell="F20" sqref="F20"/>
    </sheetView>
  </sheetViews>
  <sheetFormatPr defaultColWidth="9.109375" defaultRowHeight="14.4"/>
  <cols>
    <col min="1" max="12" width="11.21875" style="1" customWidth="1"/>
    <col min="13" max="16384" width="9.109375" style="1"/>
  </cols>
  <sheetData>
    <row r="3" spans="1:12" ht="24.6" customHeight="1">
      <c r="A3" s="184" t="s">
        <v>527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15" customHeight="1">
      <c r="A4" s="186"/>
      <c r="B4" s="186"/>
      <c r="C4" s="186"/>
      <c r="D4" s="5"/>
      <c r="E4" s="5"/>
      <c r="F4" s="5"/>
      <c r="G4" s="5"/>
      <c r="H4" s="187" t="s">
        <v>528</v>
      </c>
      <c r="I4" s="187"/>
      <c r="J4" s="187"/>
      <c r="K4" s="187"/>
      <c r="L4" s="187"/>
    </row>
    <row r="5" spans="1:12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9" spans="1:12" ht="15" customHeight="1">
      <c r="A9" s="185" t="s">
        <v>529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1:12" ht="1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</row>
    <row r="11" spans="1:12" ht="1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</row>
    <row r="12" spans="1:12" ht="1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</row>
    <row r="13" spans="1:12" ht="18.75" customHeight="1">
      <c r="A13" s="183" t="s">
        <v>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ht="18.75" customHeight="1">
      <c r="A14" s="2"/>
      <c r="B14" s="2"/>
      <c r="C14" s="2"/>
      <c r="D14" s="159"/>
      <c r="E14" s="159"/>
      <c r="F14" s="159"/>
      <c r="G14" s="159"/>
      <c r="H14" s="159"/>
      <c r="I14" s="159"/>
      <c r="J14" s="2"/>
      <c r="K14" s="2"/>
    </row>
    <row r="15" spans="1:12" ht="18.60000000000000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ht="16.2">
      <c r="A16" s="188" t="s">
        <v>530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ht="16.2">
      <c r="A17" s="189">
        <f>'კრებსითი ხ-ვა'!K19</f>
        <v>0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24" spans="1:12">
      <c r="A24" s="181" t="s">
        <v>531</v>
      </c>
      <c r="B24" s="181"/>
      <c r="C24" s="181"/>
      <c r="D24" s="181"/>
      <c r="E24" s="181"/>
      <c r="F24" s="181"/>
      <c r="G24" s="181"/>
      <c r="H24" s="182" t="s">
        <v>532</v>
      </c>
      <c r="I24" s="182"/>
      <c r="J24" s="182"/>
      <c r="K24" s="182"/>
      <c r="L24" s="182"/>
    </row>
    <row r="25" spans="1:12">
      <c r="B25" s="7"/>
      <c r="C25" s="7"/>
      <c r="D25" s="7"/>
      <c r="G25" s="3"/>
      <c r="H25" s="3"/>
      <c r="I25" s="3"/>
    </row>
    <row r="26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34" spans="1:13" ht="1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 s="3"/>
      <c r="L34" s="3"/>
      <c r="M34" s="3"/>
    </row>
    <row r="35" spans="1:13" ht="15" customHeight="1">
      <c r="A35" s="3"/>
      <c r="B35" s="3"/>
      <c r="C35" s="5"/>
      <c r="D35" s="5"/>
      <c r="E35" s="5"/>
      <c r="F35" s="5"/>
      <c r="G35" s="5"/>
      <c r="H35" s="5"/>
      <c r="I35" s="5"/>
      <c r="J35" s="5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64" spans="1:1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s="4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</sheetData>
  <mergeCells count="9">
    <mergeCell ref="A24:G24"/>
    <mergeCell ref="H24:L24"/>
    <mergeCell ref="A13:L13"/>
    <mergeCell ref="A3:L3"/>
    <mergeCell ref="A9:L12"/>
    <mergeCell ref="A4:C4"/>
    <mergeCell ref="H4:L4"/>
    <mergeCell ref="A16:L16"/>
    <mergeCell ref="A17:L17"/>
  </mergeCells>
  <pageMargins left="0.2" right="0.2" top="0.75" bottom="0.75" header="0.3" footer="0.3"/>
  <pageSetup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showGridLines="0" topLeftCell="B1" zoomScaleNormal="100" workbookViewId="0">
      <selection activeCell="C18" sqref="C18:F18"/>
    </sheetView>
  </sheetViews>
  <sheetFormatPr defaultRowHeight="13.8"/>
  <cols>
    <col min="1" max="1" width="4" style="10" customWidth="1"/>
    <col min="2" max="2" width="20.88671875" style="10" bestFit="1" customWidth="1"/>
    <col min="3" max="5" width="8.88671875" style="10"/>
    <col min="6" max="6" width="7.5546875" style="10" customWidth="1"/>
    <col min="7" max="7" width="11.5546875" style="10" customWidth="1"/>
    <col min="8" max="8" width="11.33203125" style="10" customWidth="1"/>
    <col min="9" max="9" width="19.109375" style="10" customWidth="1"/>
    <col min="10" max="10" width="13.6640625" style="10" customWidth="1"/>
    <col min="11" max="11" width="16.5546875" style="10" customWidth="1"/>
    <col min="12" max="16384" width="8.88671875" style="10"/>
  </cols>
  <sheetData>
    <row r="1" spans="1:1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>
      <c r="A3" s="194" t="s">
        <v>158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>
      <c r="A5" s="193" t="s">
        <v>533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>
      <c r="A8" s="195"/>
      <c r="B8" s="198" t="s">
        <v>10</v>
      </c>
      <c r="C8" s="198" t="s">
        <v>9</v>
      </c>
      <c r="D8" s="201"/>
      <c r="E8" s="201"/>
      <c r="F8" s="202"/>
      <c r="G8" s="207" t="s">
        <v>3</v>
      </c>
      <c r="H8" s="208"/>
      <c r="I8" s="208"/>
      <c r="J8" s="208"/>
      <c r="K8" s="209"/>
    </row>
    <row r="9" spans="1:11">
      <c r="A9" s="196"/>
      <c r="B9" s="199"/>
      <c r="C9" s="199"/>
      <c r="D9" s="203"/>
      <c r="E9" s="203"/>
      <c r="F9" s="204"/>
      <c r="G9" s="210" t="s">
        <v>4</v>
      </c>
      <c r="H9" s="210" t="s">
        <v>5</v>
      </c>
      <c r="I9" s="212" t="s">
        <v>6</v>
      </c>
      <c r="J9" s="212" t="s">
        <v>7</v>
      </c>
      <c r="K9" s="212" t="s">
        <v>8</v>
      </c>
    </row>
    <row r="10" spans="1:11">
      <c r="A10" s="197"/>
      <c r="B10" s="200"/>
      <c r="C10" s="200"/>
      <c r="D10" s="205"/>
      <c r="E10" s="205"/>
      <c r="F10" s="206"/>
      <c r="G10" s="211"/>
      <c r="H10" s="211"/>
      <c r="I10" s="213"/>
      <c r="J10" s="213"/>
      <c r="K10" s="213"/>
    </row>
    <row r="11" spans="1:11">
      <c r="A11" s="13">
        <v>1</v>
      </c>
      <c r="B11" s="88">
        <v>2</v>
      </c>
      <c r="C11" s="207">
        <v>3</v>
      </c>
      <c r="D11" s="208"/>
      <c r="E11" s="208"/>
      <c r="F11" s="209"/>
      <c r="G11" s="13">
        <v>4</v>
      </c>
      <c r="H11" s="13">
        <v>5</v>
      </c>
      <c r="I11" s="13">
        <v>6</v>
      </c>
      <c r="J11" s="13">
        <v>7</v>
      </c>
      <c r="K11" s="13">
        <v>8</v>
      </c>
    </row>
    <row r="12" spans="1:11">
      <c r="A12" s="166">
        <v>1</v>
      </c>
      <c r="B12" s="88" t="s">
        <v>1</v>
      </c>
      <c r="C12" s="214" t="s">
        <v>2</v>
      </c>
      <c r="D12" s="215"/>
      <c r="E12" s="215"/>
      <c r="F12" s="216"/>
      <c r="G12" s="48"/>
      <c r="H12" s="48"/>
      <c r="I12" s="168"/>
      <c r="J12" s="168"/>
      <c r="K12" s="169">
        <f>'საერთო სამშ'!K186</f>
        <v>0</v>
      </c>
    </row>
    <row r="13" spans="1:11">
      <c r="A13" s="166">
        <v>2</v>
      </c>
      <c r="B13" s="88" t="s">
        <v>11</v>
      </c>
      <c r="C13" s="214" t="s">
        <v>17</v>
      </c>
      <c r="D13" s="215"/>
      <c r="E13" s="215"/>
      <c r="F13" s="216"/>
      <c r="G13" s="48"/>
      <c r="H13" s="48"/>
      <c r="I13" s="168"/>
      <c r="J13" s="168"/>
      <c r="K13" s="169">
        <f>'ელ-სამონტაჟო'!K193</f>
        <v>0</v>
      </c>
    </row>
    <row r="14" spans="1:11">
      <c r="A14" s="166">
        <v>3</v>
      </c>
      <c r="B14" s="88" t="s">
        <v>12</v>
      </c>
      <c r="C14" s="214" t="s">
        <v>18</v>
      </c>
      <c r="D14" s="215"/>
      <c r="E14" s="215"/>
      <c r="F14" s="216"/>
      <c r="G14" s="48"/>
      <c r="H14" s="48"/>
      <c r="I14" s="168"/>
      <c r="J14" s="168"/>
      <c r="K14" s="169">
        <f>'წყალ-კანალიზაც'!K98</f>
        <v>0</v>
      </c>
    </row>
    <row r="15" spans="1:11">
      <c r="A15" s="166">
        <v>4</v>
      </c>
      <c r="B15" s="88" t="s">
        <v>13</v>
      </c>
      <c r="C15" s="214" t="s">
        <v>19</v>
      </c>
      <c r="D15" s="215"/>
      <c r="E15" s="215"/>
      <c r="F15" s="216"/>
      <c r="G15" s="48"/>
      <c r="H15" s="48"/>
      <c r="I15" s="168"/>
      <c r="J15" s="170"/>
      <c r="K15" s="169">
        <f>'გათბობა საქვ'!K92</f>
        <v>0</v>
      </c>
    </row>
    <row r="16" spans="1:11">
      <c r="A16" s="166">
        <v>5</v>
      </c>
      <c r="B16" s="88" t="s">
        <v>14</v>
      </c>
      <c r="C16" s="214" t="s">
        <v>20</v>
      </c>
      <c r="D16" s="215"/>
      <c r="E16" s="215"/>
      <c r="F16" s="216"/>
      <c r="G16" s="48"/>
      <c r="H16" s="48"/>
      <c r="I16" s="168"/>
      <c r="J16" s="168"/>
      <c r="K16" s="169">
        <f>'ვენტ-კონდიც'!K44</f>
        <v>0</v>
      </c>
    </row>
    <row r="17" spans="1:11">
      <c r="A17" s="166">
        <v>6</v>
      </c>
      <c r="B17" s="88" t="s">
        <v>15</v>
      </c>
      <c r="C17" s="214" t="s">
        <v>21</v>
      </c>
      <c r="D17" s="215"/>
      <c r="E17" s="215"/>
      <c r="F17" s="216"/>
      <c r="G17" s="48"/>
      <c r="H17" s="48"/>
      <c r="I17" s="168"/>
      <c r="J17" s="168"/>
      <c r="K17" s="169">
        <f>'სამედ აირები'!K31</f>
        <v>0</v>
      </c>
    </row>
    <row r="18" spans="1:11">
      <c r="A18" s="166">
        <v>8</v>
      </c>
      <c r="B18" s="88" t="s">
        <v>16</v>
      </c>
      <c r="C18" s="214" t="s">
        <v>482</v>
      </c>
      <c r="D18" s="215"/>
      <c r="E18" s="215"/>
      <c r="F18" s="216"/>
      <c r="G18" s="48"/>
      <c r="H18" s="48"/>
      <c r="I18" s="168"/>
      <c r="J18" s="168"/>
      <c r="K18" s="169">
        <f>სახანძრო!K31</f>
        <v>0</v>
      </c>
    </row>
    <row r="19" spans="1:11" ht="22.5" customHeight="1">
      <c r="A19" s="48"/>
      <c r="B19" s="190" t="s">
        <v>22</v>
      </c>
      <c r="C19" s="191"/>
      <c r="D19" s="191"/>
      <c r="E19" s="191"/>
      <c r="F19" s="192"/>
      <c r="G19" s="48"/>
      <c r="H19" s="48"/>
      <c r="I19" s="48"/>
      <c r="J19" s="48"/>
      <c r="K19" s="169">
        <f>SUM(K12:K18)</f>
        <v>0</v>
      </c>
    </row>
    <row r="20" spans="1:1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</row>
    <row r="21" spans="1:1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>
      <c r="A22" s="167"/>
      <c r="B22" s="193"/>
      <c r="C22" s="193"/>
      <c r="D22" s="193"/>
      <c r="E22" s="193"/>
      <c r="F22" s="193"/>
      <c r="G22" s="193"/>
      <c r="H22" s="193"/>
      <c r="I22" s="193"/>
      <c r="J22" s="193"/>
      <c r="K22" s="193"/>
    </row>
    <row r="23" spans="1:1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1:1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1:1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</sheetData>
  <mergeCells count="21">
    <mergeCell ref="C12:F12"/>
    <mergeCell ref="C11:F11"/>
    <mergeCell ref="C16:F16"/>
    <mergeCell ref="C15:F15"/>
    <mergeCell ref="C14:F14"/>
    <mergeCell ref="B19:F19"/>
    <mergeCell ref="B22:K22"/>
    <mergeCell ref="A3:K3"/>
    <mergeCell ref="A8:A10"/>
    <mergeCell ref="B8:B10"/>
    <mergeCell ref="C8:F10"/>
    <mergeCell ref="G8:K8"/>
    <mergeCell ref="G9:G10"/>
    <mergeCell ref="H9:H10"/>
    <mergeCell ref="I9:I10"/>
    <mergeCell ref="J9:J10"/>
    <mergeCell ref="K9:K10"/>
    <mergeCell ref="A5:K5"/>
    <mergeCell ref="C18:F18"/>
    <mergeCell ref="C17:F17"/>
    <mergeCell ref="C13:F13"/>
  </mergeCells>
  <pageMargins left="0.2" right="0.2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69"/>
  <sheetViews>
    <sheetView showGridLines="0" zoomScaleNormal="100" workbookViewId="0">
      <selection activeCell="D12" sqref="D12"/>
    </sheetView>
  </sheetViews>
  <sheetFormatPr defaultColWidth="9.109375" defaultRowHeight="13.8"/>
  <cols>
    <col min="1" max="1" width="3" style="94" customWidth="1"/>
    <col min="2" max="2" width="52.88671875" style="110" customWidth="1"/>
    <col min="3" max="3" width="5.44140625" style="94" customWidth="1"/>
    <col min="4" max="4" width="8.33203125" style="94" customWidth="1"/>
    <col min="5" max="5" width="6.5546875" style="94" customWidth="1"/>
    <col min="6" max="6" width="9.6640625" style="94" customWidth="1"/>
    <col min="7" max="7" width="7.33203125" style="94" customWidth="1"/>
    <col min="8" max="8" width="9.5546875" style="94" customWidth="1"/>
    <col min="9" max="9" width="6.5546875" style="94" customWidth="1"/>
    <col min="10" max="10" width="8.5546875" style="94" customWidth="1"/>
    <col min="11" max="11" width="12.5546875" style="94" customWidth="1"/>
    <col min="12" max="16384" width="9.109375" style="116"/>
  </cols>
  <sheetData>
    <row r="1" spans="1:11" ht="15" customHeight="1">
      <c r="A1" s="219" t="s">
        <v>515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3.2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>
      <c r="A3" s="218" t="s">
        <v>110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8" customHeight="1">
      <c r="A4" s="163"/>
      <c r="B4" s="161"/>
      <c r="C4" s="161"/>
      <c r="D4" s="161"/>
      <c r="E4" s="219" t="s">
        <v>178</v>
      </c>
      <c r="F4" s="219"/>
      <c r="G4" s="219"/>
      <c r="H4" s="219"/>
      <c r="I4" s="219"/>
      <c r="J4" s="219"/>
      <c r="K4" s="164">
        <f>K186</f>
        <v>0</v>
      </c>
    </row>
    <row r="5" spans="1:11" s="109" customFormat="1" ht="33.75" customHeight="1">
      <c r="A5" s="217" t="s">
        <v>62</v>
      </c>
      <c r="B5" s="217" t="s">
        <v>23</v>
      </c>
      <c r="C5" s="217" t="s">
        <v>24</v>
      </c>
      <c r="D5" s="219" t="s">
        <v>25</v>
      </c>
      <c r="E5" s="217" t="s">
        <v>26</v>
      </c>
      <c r="F5" s="217"/>
      <c r="G5" s="217" t="s">
        <v>27</v>
      </c>
      <c r="H5" s="217"/>
      <c r="I5" s="219" t="s">
        <v>28</v>
      </c>
      <c r="J5" s="219"/>
      <c r="K5" s="217" t="s">
        <v>29</v>
      </c>
    </row>
    <row r="6" spans="1:11" s="160" customFormat="1" ht="27.6">
      <c r="A6" s="217"/>
      <c r="B6" s="217"/>
      <c r="C6" s="217"/>
      <c r="D6" s="219"/>
      <c r="E6" s="161" t="s">
        <v>30</v>
      </c>
      <c r="F6" s="161" t="s">
        <v>29</v>
      </c>
      <c r="G6" s="161" t="s">
        <v>30</v>
      </c>
      <c r="H6" s="161" t="s">
        <v>29</v>
      </c>
      <c r="I6" s="161" t="s">
        <v>30</v>
      </c>
      <c r="J6" s="161" t="s">
        <v>29</v>
      </c>
      <c r="K6" s="217"/>
    </row>
    <row r="7" spans="1:11" s="109" customFormat="1">
      <c r="A7" s="163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  <c r="I7" s="163">
        <v>9</v>
      </c>
      <c r="J7" s="163">
        <v>10</v>
      </c>
      <c r="K7" s="163">
        <v>11</v>
      </c>
    </row>
    <row r="8" spans="1:11">
      <c r="A8" s="132"/>
      <c r="B8" s="133" t="s">
        <v>104</v>
      </c>
      <c r="C8" s="132"/>
      <c r="D8" s="132"/>
      <c r="E8" s="132"/>
      <c r="F8" s="132"/>
      <c r="G8" s="132"/>
      <c r="H8" s="132"/>
      <c r="I8" s="132"/>
      <c r="J8" s="132"/>
      <c r="K8" s="132"/>
    </row>
    <row r="9" spans="1:11" s="117" customFormat="1" ht="41.4">
      <c r="A9" s="163">
        <v>1</v>
      </c>
      <c r="B9" s="98" t="s">
        <v>483</v>
      </c>
      <c r="C9" s="163" t="s">
        <v>31</v>
      </c>
      <c r="D9" s="92">
        <v>271.2</v>
      </c>
      <c r="E9" s="92"/>
      <c r="F9" s="92">
        <v>0</v>
      </c>
      <c r="G9" s="92"/>
      <c r="H9" s="92">
        <f>G9*D9</f>
        <v>0</v>
      </c>
      <c r="I9" s="92"/>
      <c r="J9" s="92">
        <f>I9*D9</f>
        <v>0</v>
      </c>
      <c r="K9" s="92">
        <f>J9+H9+F9</f>
        <v>0</v>
      </c>
    </row>
    <row r="10" spans="1:11" s="117" customFormat="1" ht="45.75" customHeight="1">
      <c r="A10" s="163">
        <v>2</v>
      </c>
      <c r="B10" s="98" t="s">
        <v>512</v>
      </c>
      <c r="C10" s="163" t="s">
        <v>31</v>
      </c>
      <c r="D10" s="92">
        <v>12.36</v>
      </c>
      <c r="E10" s="92"/>
      <c r="F10" s="92">
        <f t="shared" ref="F10:F41" si="0">E10*D10</f>
        <v>0</v>
      </c>
      <c r="G10" s="92"/>
      <c r="H10" s="92">
        <f t="shared" ref="H10:H72" si="1">G10*D10</f>
        <v>0</v>
      </c>
      <c r="I10" s="92"/>
      <c r="J10" s="92">
        <f t="shared" ref="J10:J72" si="2">I10*D10</f>
        <v>0</v>
      </c>
      <c r="K10" s="92">
        <f t="shared" ref="K10:K72" si="3">J10+H10+F10</f>
        <v>0</v>
      </c>
    </row>
    <row r="11" spans="1:11" s="117" customFormat="1" ht="31.5" customHeight="1">
      <c r="A11" s="163">
        <v>3</v>
      </c>
      <c r="B11" s="98" t="s">
        <v>139</v>
      </c>
      <c r="C11" s="163" t="s">
        <v>31</v>
      </c>
      <c r="D11" s="92">
        <v>3.9</v>
      </c>
      <c r="E11" s="92"/>
      <c r="F11" s="92">
        <f t="shared" si="0"/>
        <v>0</v>
      </c>
      <c r="G11" s="92"/>
      <c r="H11" s="92">
        <f t="shared" si="1"/>
        <v>0</v>
      </c>
      <c r="I11" s="92"/>
      <c r="J11" s="92">
        <f t="shared" si="2"/>
        <v>0</v>
      </c>
      <c r="K11" s="92">
        <f t="shared" si="3"/>
        <v>0</v>
      </c>
    </row>
    <row r="12" spans="1:11" s="117" customFormat="1" ht="29.25" customHeight="1">
      <c r="A12" s="163">
        <v>4</v>
      </c>
      <c r="B12" s="98" t="s">
        <v>484</v>
      </c>
      <c r="C12" s="163" t="s">
        <v>31</v>
      </c>
      <c r="D12" s="92">
        <v>41.15</v>
      </c>
      <c r="E12" s="92"/>
      <c r="F12" s="92">
        <f t="shared" si="0"/>
        <v>0</v>
      </c>
      <c r="G12" s="92"/>
      <c r="H12" s="92">
        <f t="shared" si="1"/>
        <v>0</v>
      </c>
      <c r="I12" s="92"/>
      <c r="J12" s="92">
        <f t="shared" si="2"/>
        <v>0</v>
      </c>
      <c r="K12" s="92">
        <f t="shared" si="3"/>
        <v>0</v>
      </c>
    </row>
    <row r="13" spans="1:11" s="117" customFormat="1" ht="23.25" customHeight="1">
      <c r="A13" s="163">
        <v>5</v>
      </c>
      <c r="B13" s="99" t="s">
        <v>117</v>
      </c>
      <c r="C13" s="163" t="s">
        <v>31</v>
      </c>
      <c r="D13" s="92">
        <v>5</v>
      </c>
      <c r="E13" s="92"/>
      <c r="F13" s="92">
        <f t="shared" si="0"/>
        <v>0</v>
      </c>
      <c r="G13" s="92"/>
      <c r="H13" s="92">
        <f t="shared" si="1"/>
        <v>0</v>
      </c>
      <c r="I13" s="92"/>
      <c r="J13" s="92">
        <f t="shared" si="2"/>
        <v>0</v>
      </c>
      <c r="K13" s="92">
        <f t="shared" si="3"/>
        <v>0</v>
      </c>
    </row>
    <row r="14" spans="1:11" s="117" customFormat="1" ht="20.25" customHeight="1">
      <c r="A14" s="163">
        <v>6</v>
      </c>
      <c r="B14" s="99" t="s">
        <v>513</v>
      </c>
      <c r="C14" s="163" t="s">
        <v>31</v>
      </c>
      <c r="D14" s="92">
        <v>54</v>
      </c>
      <c r="E14" s="92"/>
      <c r="F14" s="92">
        <f t="shared" si="0"/>
        <v>0</v>
      </c>
      <c r="G14" s="92"/>
      <c r="H14" s="92">
        <f t="shared" si="1"/>
        <v>0</v>
      </c>
      <c r="I14" s="92"/>
      <c r="J14" s="92">
        <f t="shared" si="2"/>
        <v>0</v>
      </c>
      <c r="K14" s="92">
        <f t="shared" si="3"/>
        <v>0</v>
      </c>
    </row>
    <row r="15" spans="1:11" s="117" customFormat="1" ht="55.2">
      <c r="A15" s="163">
        <v>7</v>
      </c>
      <c r="B15" s="98" t="s">
        <v>118</v>
      </c>
      <c r="C15" s="163" t="s">
        <v>83</v>
      </c>
      <c r="D15" s="92">
        <v>1</v>
      </c>
      <c r="E15" s="92"/>
      <c r="F15" s="92">
        <f t="shared" si="0"/>
        <v>0</v>
      </c>
      <c r="G15" s="92"/>
      <c r="H15" s="92">
        <f t="shared" si="1"/>
        <v>0</v>
      </c>
      <c r="I15" s="92"/>
      <c r="J15" s="92">
        <f t="shared" si="2"/>
        <v>0</v>
      </c>
      <c r="K15" s="92">
        <f t="shared" si="3"/>
        <v>0</v>
      </c>
    </row>
    <row r="16" spans="1:11" s="117" customFormat="1" ht="27.6">
      <c r="A16" s="163">
        <v>8</v>
      </c>
      <c r="B16" s="98" t="s">
        <v>485</v>
      </c>
      <c r="C16" s="163" t="s">
        <v>32</v>
      </c>
      <c r="D16" s="92">
        <v>204</v>
      </c>
      <c r="E16" s="92"/>
      <c r="F16" s="92">
        <f t="shared" si="0"/>
        <v>0</v>
      </c>
      <c r="G16" s="92"/>
      <c r="H16" s="92">
        <f t="shared" si="1"/>
        <v>0</v>
      </c>
      <c r="I16" s="92"/>
      <c r="J16" s="92">
        <f t="shared" si="2"/>
        <v>0</v>
      </c>
      <c r="K16" s="92">
        <f t="shared" si="3"/>
        <v>0</v>
      </c>
    </row>
    <row r="17" spans="1:11" s="117" customFormat="1" ht="27.6">
      <c r="A17" s="163">
        <v>9</v>
      </c>
      <c r="B17" s="98" t="s">
        <v>124</v>
      </c>
      <c r="C17" s="163" t="s">
        <v>32</v>
      </c>
      <c r="D17" s="92">
        <v>92</v>
      </c>
      <c r="E17" s="92"/>
      <c r="F17" s="92">
        <f t="shared" si="0"/>
        <v>0</v>
      </c>
      <c r="G17" s="92"/>
      <c r="H17" s="92">
        <f t="shared" si="1"/>
        <v>0</v>
      </c>
      <c r="I17" s="92"/>
      <c r="J17" s="92">
        <f t="shared" si="2"/>
        <v>0</v>
      </c>
      <c r="K17" s="92">
        <f t="shared" si="3"/>
        <v>0</v>
      </c>
    </row>
    <row r="18" spans="1:11" s="117" customFormat="1" ht="27.6">
      <c r="A18" s="163">
        <v>10</v>
      </c>
      <c r="B18" s="98" t="s">
        <v>126</v>
      </c>
      <c r="C18" s="163" t="s">
        <v>83</v>
      </c>
      <c r="D18" s="92">
        <v>1</v>
      </c>
      <c r="E18" s="92"/>
      <c r="F18" s="92">
        <f t="shared" si="0"/>
        <v>0</v>
      </c>
      <c r="G18" s="92"/>
      <c r="H18" s="92">
        <f t="shared" si="1"/>
        <v>0</v>
      </c>
      <c r="I18" s="92"/>
      <c r="J18" s="92">
        <f t="shared" si="2"/>
        <v>0</v>
      </c>
      <c r="K18" s="92">
        <f t="shared" si="3"/>
        <v>0</v>
      </c>
    </row>
    <row r="19" spans="1:11" s="117" customFormat="1" ht="27.6">
      <c r="A19" s="163">
        <v>11</v>
      </c>
      <c r="B19" s="98" t="s">
        <v>486</v>
      </c>
      <c r="C19" s="163" t="s">
        <v>33</v>
      </c>
      <c r="D19" s="92">
        <v>9</v>
      </c>
      <c r="E19" s="92"/>
      <c r="F19" s="92">
        <f t="shared" si="0"/>
        <v>0</v>
      </c>
      <c r="G19" s="92"/>
      <c r="H19" s="92">
        <f t="shared" si="1"/>
        <v>0</v>
      </c>
      <c r="I19" s="92"/>
      <c r="J19" s="92">
        <f t="shared" si="2"/>
        <v>0</v>
      </c>
      <c r="K19" s="92">
        <f t="shared" si="3"/>
        <v>0</v>
      </c>
    </row>
    <row r="20" spans="1:11" s="117" customFormat="1" ht="27.6">
      <c r="A20" s="163">
        <v>12</v>
      </c>
      <c r="B20" s="98" t="s">
        <v>150</v>
      </c>
      <c r="C20" s="163" t="s">
        <v>33</v>
      </c>
      <c r="D20" s="92">
        <v>4</v>
      </c>
      <c r="E20" s="92"/>
      <c r="F20" s="92">
        <f t="shared" si="0"/>
        <v>0</v>
      </c>
      <c r="G20" s="92"/>
      <c r="H20" s="92">
        <f t="shared" si="1"/>
        <v>0</v>
      </c>
      <c r="I20" s="92"/>
      <c r="J20" s="92">
        <f t="shared" si="2"/>
        <v>0</v>
      </c>
      <c r="K20" s="92">
        <f t="shared" si="3"/>
        <v>0</v>
      </c>
    </row>
    <row r="21" spans="1:11" s="117" customFormat="1">
      <c r="A21" s="163">
        <v>13</v>
      </c>
      <c r="B21" s="98" t="s">
        <v>84</v>
      </c>
      <c r="C21" s="163" t="s">
        <v>33</v>
      </c>
      <c r="D21" s="92">
        <v>78</v>
      </c>
      <c r="E21" s="92"/>
      <c r="F21" s="92">
        <f t="shared" si="0"/>
        <v>0</v>
      </c>
      <c r="G21" s="92"/>
      <c r="H21" s="92">
        <f t="shared" si="1"/>
        <v>0</v>
      </c>
      <c r="I21" s="92"/>
      <c r="J21" s="92">
        <f t="shared" si="2"/>
        <v>0</v>
      </c>
      <c r="K21" s="92">
        <f t="shared" si="3"/>
        <v>0</v>
      </c>
    </row>
    <row r="22" spans="1:11" s="117" customFormat="1" ht="41.4">
      <c r="A22" s="163">
        <v>14</v>
      </c>
      <c r="B22" s="98" t="s">
        <v>119</v>
      </c>
      <c r="C22" s="163" t="s">
        <v>33</v>
      </c>
      <c r="D22" s="92">
        <v>13</v>
      </c>
      <c r="E22" s="92"/>
      <c r="F22" s="92">
        <f t="shared" si="0"/>
        <v>0</v>
      </c>
      <c r="G22" s="92"/>
      <c r="H22" s="92">
        <f t="shared" si="1"/>
        <v>0</v>
      </c>
      <c r="I22" s="92"/>
      <c r="J22" s="92">
        <f t="shared" si="2"/>
        <v>0</v>
      </c>
      <c r="K22" s="92">
        <f t="shared" si="3"/>
        <v>0</v>
      </c>
    </row>
    <row r="23" spans="1:11" s="117" customFormat="1">
      <c r="A23" s="163">
        <v>15</v>
      </c>
      <c r="B23" s="101" t="s">
        <v>34</v>
      </c>
      <c r="C23" s="163" t="s">
        <v>33</v>
      </c>
      <c r="D23" s="92">
        <v>32</v>
      </c>
      <c r="E23" s="92"/>
      <c r="F23" s="92">
        <f t="shared" si="0"/>
        <v>0</v>
      </c>
      <c r="G23" s="92"/>
      <c r="H23" s="92">
        <f t="shared" si="1"/>
        <v>0</v>
      </c>
      <c r="I23" s="92"/>
      <c r="J23" s="92">
        <f t="shared" si="2"/>
        <v>0</v>
      </c>
      <c r="K23" s="92">
        <f t="shared" si="3"/>
        <v>0</v>
      </c>
    </row>
    <row r="24" spans="1:11" s="117" customFormat="1">
      <c r="A24" s="163">
        <v>16</v>
      </c>
      <c r="B24" s="98" t="s">
        <v>120</v>
      </c>
      <c r="C24" s="163" t="s">
        <v>33</v>
      </c>
      <c r="D24" s="92">
        <v>21</v>
      </c>
      <c r="E24" s="92"/>
      <c r="F24" s="92">
        <f t="shared" si="0"/>
        <v>0</v>
      </c>
      <c r="G24" s="92"/>
      <c r="H24" s="92">
        <f t="shared" si="1"/>
        <v>0</v>
      </c>
      <c r="I24" s="92"/>
      <c r="J24" s="92">
        <f t="shared" si="2"/>
        <v>0</v>
      </c>
      <c r="K24" s="92">
        <f t="shared" si="3"/>
        <v>0</v>
      </c>
    </row>
    <row r="25" spans="1:11" s="117" customFormat="1">
      <c r="A25" s="163">
        <v>17</v>
      </c>
      <c r="B25" s="101" t="s">
        <v>35</v>
      </c>
      <c r="C25" s="163" t="s">
        <v>33</v>
      </c>
      <c r="D25" s="92">
        <v>38</v>
      </c>
      <c r="E25" s="92"/>
      <c r="F25" s="92">
        <f t="shared" si="0"/>
        <v>0</v>
      </c>
      <c r="G25" s="92"/>
      <c r="H25" s="92">
        <f t="shared" si="1"/>
        <v>0</v>
      </c>
      <c r="I25" s="92"/>
      <c r="J25" s="92">
        <f t="shared" si="2"/>
        <v>0</v>
      </c>
      <c r="K25" s="92">
        <f t="shared" si="3"/>
        <v>0</v>
      </c>
    </row>
    <row r="26" spans="1:11" s="117" customFormat="1" ht="27.6">
      <c r="A26" s="163">
        <v>18</v>
      </c>
      <c r="B26" s="98" t="s">
        <v>121</v>
      </c>
      <c r="C26" s="163" t="s">
        <v>83</v>
      </c>
      <c r="D26" s="92">
        <v>1</v>
      </c>
      <c r="E26" s="92"/>
      <c r="F26" s="92">
        <f t="shared" si="0"/>
        <v>0</v>
      </c>
      <c r="G26" s="92"/>
      <c r="H26" s="92">
        <f t="shared" si="1"/>
        <v>0</v>
      </c>
      <c r="I26" s="92"/>
      <c r="J26" s="92">
        <f t="shared" si="2"/>
        <v>0</v>
      </c>
      <c r="K26" s="92">
        <f t="shared" si="3"/>
        <v>0</v>
      </c>
    </row>
    <row r="27" spans="1:11" s="117" customFormat="1" ht="41.4">
      <c r="A27" s="163">
        <v>19</v>
      </c>
      <c r="B27" s="98" t="s">
        <v>157</v>
      </c>
      <c r="C27" s="163" t="s">
        <v>83</v>
      </c>
      <c r="D27" s="92">
        <v>1</v>
      </c>
      <c r="E27" s="92"/>
      <c r="F27" s="92">
        <f t="shared" si="0"/>
        <v>0</v>
      </c>
      <c r="G27" s="92"/>
      <c r="H27" s="92">
        <f t="shared" si="1"/>
        <v>0</v>
      </c>
      <c r="I27" s="92"/>
      <c r="J27" s="92">
        <f t="shared" si="2"/>
        <v>0</v>
      </c>
      <c r="K27" s="92">
        <f t="shared" si="3"/>
        <v>0</v>
      </c>
    </row>
    <row r="28" spans="1:11" s="117" customFormat="1">
      <c r="A28" s="163">
        <v>20</v>
      </c>
      <c r="B28" s="98" t="s">
        <v>132</v>
      </c>
      <c r="C28" s="163" t="s">
        <v>31</v>
      </c>
      <c r="D28" s="92">
        <v>288</v>
      </c>
      <c r="E28" s="92"/>
      <c r="F28" s="92">
        <f t="shared" si="0"/>
        <v>0</v>
      </c>
      <c r="G28" s="92"/>
      <c r="H28" s="92">
        <f t="shared" si="1"/>
        <v>0</v>
      </c>
      <c r="I28" s="92"/>
      <c r="J28" s="92">
        <f t="shared" si="2"/>
        <v>0</v>
      </c>
      <c r="K28" s="92">
        <f t="shared" si="3"/>
        <v>0</v>
      </c>
    </row>
    <row r="29" spans="1:11" s="117" customFormat="1">
      <c r="A29" s="163">
        <v>21</v>
      </c>
      <c r="B29" s="98" t="s">
        <v>149</v>
      </c>
      <c r="C29" s="163" t="s">
        <v>36</v>
      </c>
      <c r="D29" s="92">
        <v>80</v>
      </c>
      <c r="E29" s="92"/>
      <c r="F29" s="92">
        <f t="shared" si="0"/>
        <v>0</v>
      </c>
      <c r="G29" s="92"/>
      <c r="H29" s="92">
        <f t="shared" si="1"/>
        <v>0</v>
      </c>
      <c r="I29" s="92"/>
      <c r="J29" s="92">
        <f t="shared" si="2"/>
        <v>0</v>
      </c>
      <c r="K29" s="92">
        <f t="shared" si="3"/>
        <v>0</v>
      </c>
    </row>
    <row r="30" spans="1:11" s="117" customFormat="1" ht="27.6">
      <c r="A30" s="163">
        <v>22</v>
      </c>
      <c r="B30" s="98" t="s">
        <v>122</v>
      </c>
      <c r="C30" s="163" t="s">
        <v>31</v>
      </c>
      <c r="D30" s="92">
        <v>64</v>
      </c>
      <c r="E30" s="92"/>
      <c r="F30" s="92">
        <f t="shared" si="0"/>
        <v>0</v>
      </c>
      <c r="G30" s="92"/>
      <c r="H30" s="92">
        <f t="shared" si="1"/>
        <v>0</v>
      </c>
      <c r="I30" s="92"/>
      <c r="J30" s="92">
        <f t="shared" si="2"/>
        <v>0</v>
      </c>
      <c r="K30" s="92">
        <f t="shared" si="3"/>
        <v>0</v>
      </c>
    </row>
    <row r="31" spans="1:11" s="117" customFormat="1">
      <c r="A31" s="163">
        <v>23</v>
      </c>
      <c r="B31" s="98" t="s">
        <v>85</v>
      </c>
      <c r="C31" s="163" t="s">
        <v>31</v>
      </c>
      <c r="D31" s="92">
        <v>1115.2</v>
      </c>
      <c r="E31" s="92"/>
      <c r="F31" s="92">
        <f t="shared" si="0"/>
        <v>0</v>
      </c>
      <c r="G31" s="92"/>
      <c r="H31" s="92">
        <f t="shared" si="1"/>
        <v>0</v>
      </c>
      <c r="I31" s="92"/>
      <c r="J31" s="92">
        <f t="shared" si="2"/>
        <v>0</v>
      </c>
      <c r="K31" s="92">
        <f t="shared" si="3"/>
        <v>0</v>
      </c>
    </row>
    <row r="32" spans="1:11" s="117" customFormat="1" ht="35.25" customHeight="1">
      <c r="A32" s="163">
        <v>24</v>
      </c>
      <c r="B32" s="98" t="s">
        <v>199</v>
      </c>
      <c r="C32" s="163" t="s">
        <v>31</v>
      </c>
      <c r="D32" s="92">
        <v>152</v>
      </c>
      <c r="E32" s="92"/>
      <c r="F32" s="92">
        <f t="shared" si="0"/>
        <v>0</v>
      </c>
      <c r="G32" s="92"/>
      <c r="H32" s="92">
        <f t="shared" si="1"/>
        <v>0</v>
      </c>
      <c r="I32" s="92"/>
      <c r="J32" s="92">
        <f t="shared" si="2"/>
        <v>0</v>
      </c>
      <c r="K32" s="92">
        <f t="shared" si="3"/>
        <v>0</v>
      </c>
    </row>
    <row r="33" spans="1:11" s="117" customFormat="1" ht="41.25" customHeight="1">
      <c r="A33" s="163">
        <v>25</v>
      </c>
      <c r="B33" s="98" t="s">
        <v>438</v>
      </c>
      <c r="C33" s="163" t="s">
        <v>31</v>
      </c>
      <c r="D33" s="92">
        <v>958</v>
      </c>
      <c r="E33" s="92"/>
      <c r="F33" s="92">
        <f t="shared" si="0"/>
        <v>0</v>
      </c>
      <c r="G33" s="92"/>
      <c r="H33" s="92">
        <f t="shared" si="1"/>
        <v>0</v>
      </c>
      <c r="I33" s="92"/>
      <c r="J33" s="92">
        <f t="shared" si="2"/>
        <v>0</v>
      </c>
      <c r="K33" s="92">
        <f t="shared" si="3"/>
        <v>0</v>
      </c>
    </row>
    <row r="34" spans="1:11" s="117" customFormat="1" ht="36" customHeight="1">
      <c r="A34" s="163">
        <v>26</v>
      </c>
      <c r="B34" s="98" t="s">
        <v>123</v>
      </c>
      <c r="C34" s="163" t="s">
        <v>36</v>
      </c>
      <c r="D34" s="92">
        <v>966</v>
      </c>
      <c r="E34" s="92"/>
      <c r="F34" s="92">
        <f t="shared" si="0"/>
        <v>0</v>
      </c>
      <c r="G34" s="92"/>
      <c r="H34" s="92">
        <f t="shared" si="1"/>
        <v>0</v>
      </c>
      <c r="I34" s="92"/>
      <c r="J34" s="92">
        <f t="shared" si="2"/>
        <v>0</v>
      </c>
      <c r="K34" s="92">
        <f t="shared" si="3"/>
        <v>0</v>
      </c>
    </row>
    <row r="35" spans="1:11" s="117" customFormat="1" ht="27.6">
      <c r="A35" s="163">
        <v>27</v>
      </c>
      <c r="B35" s="98" t="s">
        <v>421</v>
      </c>
      <c r="C35" s="163" t="s">
        <v>31</v>
      </c>
      <c r="D35" s="92">
        <v>287</v>
      </c>
      <c r="E35" s="92"/>
      <c r="F35" s="92">
        <f t="shared" si="0"/>
        <v>0</v>
      </c>
      <c r="G35" s="92"/>
      <c r="H35" s="92">
        <f t="shared" si="1"/>
        <v>0</v>
      </c>
      <c r="I35" s="92"/>
      <c r="J35" s="92">
        <f t="shared" si="2"/>
        <v>0</v>
      </c>
      <c r="K35" s="92">
        <f t="shared" si="3"/>
        <v>0</v>
      </c>
    </row>
    <row r="36" spans="1:11" s="117" customFormat="1">
      <c r="A36" s="163">
        <v>28</v>
      </c>
      <c r="B36" s="98" t="s">
        <v>130</v>
      </c>
      <c r="C36" s="163" t="s">
        <v>36</v>
      </c>
      <c r="D36" s="92">
        <v>100</v>
      </c>
      <c r="E36" s="92"/>
      <c r="F36" s="92">
        <f t="shared" si="0"/>
        <v>0</v>
      </c>
      <c r="G36" s="92"/>
      <c r="H36" s="92">
        <f t="shared" si="1"/>
        <v>0</v>
      </c>
      <c r="I36" s="92"/>
      <c r="J36" s="92">
        <f t="shared" si="2"/>
        <v>0</v>
      </c>
      <c r="K36" s="92">
        <f t="shared" si="3"/>
        <v>0</v>
      </c>
    </row>
    <row r="37" spans="1:11" s="117" customFormat="1" ht="27.6">
      <c r="A37" s="163">
        <v>29</v>
      </c>
      <c r="B37" s="98" t="s">
        <v>422</v>
      </c>
      <c r="C37" s="163" t="s">
        <v>31</v>
      </c>
      <c r="D37" s="92">
        <v>265</v>
      </c>
      <c r="E37" s="92"/>
      <c r="F37" s="92">
        <f t="shared" si="0"/>
        <v>0</v>
      </c>
      <c r="G37" s="92"/>
      <c r="H37" s="92">
        <f t="shared" si="1"/>
        <v>0</v>
      </c>
      <c r="I37" s="92"/>
      <c r="J37" s="92">
        <f t="shared" si="2"/>
        <v>0</v>
      </c>
      <c r="K37" s="92">
        <f t="shared" si="3"/>
        <v>0</v>
      </c>
    </row>
    <row r="38" spans="1:11" s="117" customFormat="1">
      <c r="A38" s="163">
        <v>30</v>
      </c>
      <c r="B38" s="98" t="s">
        <v>129</v>
      </c>
      <c r="C38" s="163" t="s">
        <v>31</v>
      </c>
      <c r="D38" s="92">
        <v>18</v>
      </c>
      <c r="E38" s="92"/>
      <c r="F38" s="92">
        <f t="shared" si="0"/>
        <v>0</v>
      </c>
      <c r="G38" s="92"/>
      <c r="H38" s="92">
        <f t="shared" si="1"/>
        <v>0</v>
      </c>
      <c r="I38" s="92"/>
      <c r="J38" s="92">
        <f t="shared" si="2"/>
        <v>0</v>
      </c>
      <c r="K38" s="92">
        <f t="shared" si="3"/>
        <v>0</v>
      </c>
    </row>
    <row r="39" spans="1:11" s="117" customFormat="1" ht="20.25" customHeight="1">
      <c r="A39" s="163">
        <v>31</v>
      </c>
      <c r="B39" s="98" t="s">
        <v>125</v>
      </c>
      <c r="C39" s="163" t="s">
        <v>31</v>
      </c>
      <c r="D39" s="92">
        <v>652</v>
      </c>
      <c r="E39" s="92"/>
      <c r="F39" s="92">
        <f t="shared" si="0"/>
        <v>0</v>
      </c>
      <c r="G39" s="92"/>
      <c r="H39" s="92">
        <f t="shared" si="1"/>
        <v>0</v>
      </c>
      <c r="I39" s="92"/>
      <c r="J39" s="92">
        <f t="shared" si="2"/>
        <v>0</v>
      </c>
      <c r="K39" s="92">
        <f t="shared" si="3"/>
        <v>0</v>
      </c>
    </row>
    <row r="40" spans="1:11" s="117" customFormat="1" ht="29.25" customHeight="1">
      <c r="A40" s="163">
        <v>32</v>
      </c>
      <c r="B40" s="98" t="s">
        <v>155</v>
      </c>
      <c r="C40" s="163" t="s">
        <v>38</v>
      </c>
      <c r="D40" s="92">
        <v>12</v>
      </c>
      <c r="E40" s="92"/>
      <c r="F40" s="92">
        <f t="shared" si="0"/>
        <v>0</v>
      </c>
      <c r="G40" s="92"/>
      <c r="H40" s="92">
        <f t="shared" si="1"/>
        <v>0</v>
      </c>
      <c r="I40" s="92"/>
      <c r="J40" s="92">
        <f t="shared" si="2"/>
        <v>0</v>
      </c>
      <c r="K40" s="92">
        <f t="shared" si="3"/>
        <v>0</v>
      </c>
    </row>
    <row r="41" spans="1:11" s="117" customFormat="1" ht="33.75" customHeight="1">
      <c r="A41" s="163">
        <v>33</v>
      </c>
      <c r="B41" s="98" t="s">
        <v>127</v>
      </c>
      <c r="C41" s="163" t="s">
        <v>32</v>
      </c>
      <c r="D41" s="92">
        <v>42</v>
      </c>
      <c r="E41" s="92"/>
      <c r="F41" s="92">
        <f t="shared" si="0"/>
        <v>0</v>
      </c>
      <c r="G41" s="92"/>
      <c r="H41" s="92">
        <f t="shared" si="1"/>
        <v>0</v>
      </c>
      <c r="I41" s="92"/>
      <c r="J41" s="92">
        <f t="shared" si="2"/>
        <v>0</v>
      </c>
      <c r="K41" s="92">
        <f t="shared" si="3"/>
        <v>0</v>
      </c>
    </row>
    <row r="42" spans="1:11" s="117" customFormat="1" ht="31.5" customHeight="1">
      <c r="A42" s="163">
        <v>34</v>
      </c>
      <c r="B42" s="98" t="s">
        <v>399</v>
      </c>
      <c r="C42" s="163" t="s">
        <v>83</v>
      </c>
      <c r="D42" s="92">
        <v>1</v>
      </c>
      <c r="E42" s="92"/>
      <c r="F42" s="92">
        <f>E42*D42</f>
        <v>0</v>
      </c>
      <c r="G42" s="92"/>
      <c r="H42" s="92">
        <f t="shared" si="1"/>
        <v>0</v>
      </c>
      <c r="I42" s="92"/>
      <c r="J42" s="92">
        <f t="shared" si="2"/>
        <v>0</v>
      </c>
      <c r="K42" s="92">
        <f t="shared" si="3"/>
        <v>0</v>
      </c>
    </row>
    <row r="43" spans="1:11" s="117" customFormat="1" ht="29.25" customHeight="1">
      <c r="A43" s="163">
        <v>35</v>
      </c>
      <c r="B43" s="98" t="s">
        <v>400</v>
      </c>
      <c r="C43" s="163" t="s">
        <v>83</v>
      </c>
      <c r="D43" s="92">
        <v>1</v>
      </c>
      <c r="E43" s="92"/>
      <c r="F43" s="92">
        <f>E43*D43</f>
        <v>0</v>
      </c>
      <c r="G43" s="92"/>
      <c r="H43" s="92">
        <f t="shared" si="1"/>
        <v>0</v>
      </c>
      <c r="I43" s="92"/>
      <c r="J43" s="92">
        <f t="shared" si="2"/>
        <v>0</v>
      </c>
      <c r="K43" s="92">
        <f t="shared" si="3"/>
        <v>0</v>
      </c>
    </row>
    <row r="44" spans="1:11" s="117" customFormat="1" ht="48" customHeight="1">
      <c r="A44" s="163">
        <v>36</v>
      </c>
      <c r="B44" s="98" t="s">
        <v>405</v>
      </c>
      <c r="C44" s="163" t="s">
        <v>38</v>
      </c>
      <c r="D44" s="92">
        <v>4</v>
      </c>
      <c r="E44" s="92"/>
      <c r="F44" s="92">
        <f>E44*D44</f>
        <v>0</v>
      </c>
      <c r="G44" s="92"/>
      <c r="H44" s="92">
        <f t="shared" si="1"/>
        <v>0</v>
      </c>
      <c r="I44" s="92"/>
      <c r="J44" s="92">
        <f t="shared" si="2"/>
        <v>0</v>
      </c>
      <c r="K44" s="92">
        <f t="shared" si="3"/>
        <v>0</v>
      </c>
    </row>
    <row r="45" spans="1:11" s="117" customFormat="1" ht="29.25" customHeight="1">
      <c r="A45" s="163">
        <v>37</v>
      </c>
      <c r="B45" s="98" t="s">
        <v>140</v>
      </c>
      <c r="C45" s="163" t="s">
        <v>38</v>
      </c>
      <c r="D45" s="92">
        <v>5</v>
      </c>
      <c r="E45" s="92"/>
      <c r="F45" s="92">
        <f>E45*D45</f>
        <v>0</v>
      </c>
      <c r="G45" s="92"/>
      <c r="H45" s="92">
        <f t="shared" si="1"/>
        <v>0</v>
      </c>
      <c r="I45" s="92"/>
      <c r="J45" s="92">
        <f t="shared" si="2"/>
        <v>0</v>
      </c>
      <c r="K45" s="92">
        <f t="shared" si="3"/>
        <v>0</v>
      </c>
    </row>
    <row r="46" spans="1:11" s="117" customFormat="1" ht="27.6">
      <c r="A46" s="163">
        <v>38</v>
      </c>
      <c r="B46" s="98" t="s">
        <v>37</v>
      </c>
      <c r="C46" s="163" t="s">
        <v>38</v>
      </c>
      <c r="D46" s="92">
        <v>285</v>
      </c>
      <c r="E46" s="92"/>
      <c r="F46" s="92">
        <f t="shared" ref="F46:F107" si="4">E46*D46</f>
        <v>0</v>
      </c>
      <c r="G46" s="92"/>
      <c r="H46" s="92">
        <f t="shared" si="1"/>
        <v>0</v>
      </c>
      <c r="I46" s="92"/>
      <c r="J46" s="92">
        <f t="shared" si="2"/>
        <v>0</v>
      </c>
      <c r="K46" s="92">
        <f t="shared" si="3"/>
        <v>0</v>
      </c>
    </row>
    <row r="47" spans="1:11" s="117" customFormat="1" ht="27.6">
      <c r="A47" s="163">
        <v>39</v>
      </c>
      <c r="B47" s="98" t="s">
        <v>116</v>
      </c>
      <c r="C47" s="163" t="s">
        <v>39</v>
      </c>
      <c r="D47" s="92">
        <v>484.5</v>
      </c>
      <c r="E47" s="92"/>
      <c r="F47" s="92">
        <f t="shared" si="4"/>
        <v>0</v>
      </c>
      <c r="G47" s="92"/>
      <c r="H47" s="92">
        <f t="shared" si="1"/>
        <v>0</v>
      </c>
      <c r="I47" s="92"/>
      <c r="J47" s="92">
        <f t="shared" si="2"/>
        <v>0</v>
      </c>
      <c r="K47" s="92">
        <f t="shared" si="3"/>
        <v>0</v>
      </c>
    </row>
    <row r="48" spans="1:11" s="117" customFormat="1">
      <c r="A48" s="132"/>
      <c r="B48" s="134" t="s">
        <v>105</v>
      </c>
      <c r="C48" s="132"/>
      <c r="D48" s="135"/>
      <c r="E48" s="135"/>
      <c r="F48" s="135">
        <f t="shared" si="4"/>
        <v>0</v>
      </c>
      <c r="G48" s="135"/>
      <c r="H48" s="135">
        <f t="shared" si="1"/>
        <v>0</v>
      </c>
      <c r="I48" s="135"/>
      <c r="J48" s="135">
        <f t="shared" si="2"/>
        <v>0</v>
      </c>
      <c r="K48" s="135">
        <f t="shared" si="3"/>
        <v>0</v>
      </c>
    </row>
    <row r="49" spans="1:11" s="117" customFormat="1">
      <c r="A49" s="163"/>
      <c r="B49" s="100" t="s">
        <v>128</v>
      </c>
      <c r="C49" s="163"/>
      <c r="D49" s="92"/>
      <c r="E49" s="92"/>
      <c r="F49" s="92">
        <f t="shared" si="4"/>
        <v>0</v>
      </c>
      <c r="G49" s="92"/>
      <c r="H49" s="92">
        <f t="shared" si="1"/>
        <v>0</v>
      </c>
      <c r="I49" s="92"/>
      <c r="J49" s="92">
        <f t="shared" si="2"/>
        <v>0</v>
      </c>
      <c r="K49" s="92">
        <f t="shared" si="3"/>
        <v>0</v>
      </c>
    </row>
    <row r="50" spans="1:11" s="117" customFormat="1" ht="30.75" customHeight="1">
      <c r="A50" s="217">
        <v>1</v>
      </c>
      <c r="B50" s="98" t="s">
        <v>40</v>
      </c>
      <c r="C50" s="163" t="s">
        <v>31</v>
      </c>
      <c r="D50" s="92">
        <v>680</v>
      </c>
      <c r="E50" s="92"/>
      <c r="F50" s="92">
        <f t="shared" si="4"/>
        <v>0</v>
      </c>
      <c r="G50" s="92"/>
      <c r="H50" s="92">
        <f t="shared" si="1"/>
        <v>0</v>
      </c>
      <c r="I50" s="92"/>
      <c r="J50" s="92">
        <f t="shared" si="2"/>
        <v>0</v>
      </c>
      <c r="K50" s="92">
        <f t="shared" si="3"/>
        <v>0</v>
      </c>
    </row>
    <row r="51" spans="1:11" s="117" customFormat="1" ht="17.25" customHeight="1">
      <c r="A51" s="217"/>
      <c r="B51" s="101" t="s">
        <v>423</v>
      </c>
      <c r="C51" s="163" t="s">
        <v>38</v>
      </c>
      <c r="D51" s="92">
        <v>32.64</v>
      </c>
      <c r="E51" s="92"/>
      <c r="F51" s="92">
        <f t="shared" si="4"/>
        <v>0</v>
      </c>
      <c r="G51" s="92"/>
      <c r="H51" s="92">
        <f t="shared" si="1"/>
        <v>0</v>
      </c>
      <c r="I51" s="92"/>
      <c r="J51" s="92">
        <f t="shared" si="2"/>
        <v>0</v>
      </c>
      <c r="K51" s="92">
        <f t="shared" si="3"/>
        <v>0</v>
      </c>
    </row>
    <row r="52" spans="1:11" s="117" customFormat="1">
      <c r="A52" s="217"/>
      <c r="B52" s="101" t="s">
        <v>424</v>
      </c>
      <c r="C52" s="163" t="s">
        <v>39</v>
      </c>
      <c r="D52" s="92">
        <v>11.26</v>
      </c>
      <c r="E52" s="92"/>
      <c r="F52" s="92">
        <f t="shared" si="4"/>
        <v>0</v>
      </c>
      <c r="G52" s="92"/>
      <c r="H52" s="92">
        <f t="shared" si="1"/>
        <v>0</v>
      </c>
      <c r="I52" s="92"/>
      <c r="J52" s="92">
        <f t="shared" si="2"/>
        <v>0</v>
      </c>
      <c r="K52" s="92">
        <f t="shared" si="3"/>
        <v>0</v>
      </c>
    </row>
    <row r="53" spans="1:11" s="117" customFormat="1">
      <c r="A53" s="217"/>
      <c r="B53" s="101" t="s">
        <v>41</v>
      </c>
      <c r="C53" s="163" t="s">
        <v>42</v>
      </c>
      <c r="D53" s="92"/>
      <c r="E53" s="92"/>
      <c r="F53" s="92">
        <f t="shared" si="4"/>
        <v>0</v>
      </c>
      <c r="G53" s="92"/>
      <c r="H53" s="92">
        <f t="shared" si="1"/>
        <v>0</v>
      </c>
      <c r="I53" s="92"/>
      <c r="J53" s="92">
        <f t="shared" si="2"/>
        <v>0</v>
      </c>
      <c r="K53" s="92">
        <f t="shared" si="3"/>
        <v>0</v>
      </c>
    </row>
    <row r="54" spans="1:11" s="117" customFormat="1" ht="27.6">
      <c r="A54" s="217">
        <v>2</v>
      </c>
      <c r="B54" s="98" t="s">
        <v>43</v>
      </c>
      <c r="C54" s="163" t="s">
        <v>31</v>
      </c>
      <c r="D54" s="92">
        <v>1009</v>
      </c>
      <c r="E54" s="92"/>
      <c r="F54" s="92">
        <f t="shared" si="4"/>
        <v>0</v>
      </c>
      <c r="G54" s="92"/>
      <c r="H54" s="92">
        <f t="shared" si="1"/>
        <v>0</v>
      </c>
      <c r="I54" s="92"/>
      <c r="J54" s="92">
        <f t="shared" si="2"/>
        <v>0</v>
      </c>
      <c r="K54" s="92">
        <f t="shared" si="3"/>
        <v>0</v>
      </c>
    </row>
    <row r="55" spans="1:11" s="117" customFormat="1" ht="17.25" customHeight="1">
      <c r="A55" s="217"/>
      <c r="B55" s="101" t="s">
        <v>425</v>
      </c>
      <c r="C55" s="163" t="s">
        <v>44</v>
      </c>
      <c r="D55" s="92">
        <v>6559.1</v>
      </c>
      <c r="E55" s="92"/>
      <c r="F55" s="92">
        <f t="shared" si="4"/>
        <v>0</v>
      </c>
      <c r="G55" s="92"/>
      <c r="H55" s="92">
        <f t="shared" si="1"/>
        <v>0</v>
      </c>
      <c r="I55" s="92"/>
      <c r="J55" s="92">
        <f t="shared" si="2"/>
        <v>0</v>
      </c>
      <c r="K55" s="92">
        <f t="shared" si="3"/>
        <v>0</v>
      </c>
    </row>
    <row r="56" spans="1:11" s="117" customFormat="1">
      <c r="A56" s="217"/>
      <c r="B56" s="101" t="s">
        <v>41</v>
      </c>
      <c r="C56" s="163" t="s">
        <v>42</v>
      </c>
      <c r="D56" s="92"/>
      <c r="E56" s="92"/>
      <c r="F56" s="92">
        <f t="shared" si="4"/>
        <v>0</v>
      </c>
      <c r="G56" s="92"/>
      <c r="H56" s="92">
        <f t="shared" si="1"/>
        <v>0</v>
      </c>
      <c r="I56" s="92"/>
      <c r="J56" s="92">
        <f t="shared" si="2"/>
        <v>0</v>
      </c>
      <c r="K56" s="92">
        <f t="shared" si="3"/>
        <v>0</v>
      </c>
    </row>
    <row r="57" spans="1:11" s="117" customFormat="1" ht="27.6">
      <c r="A57" s="163">
        <v>3</v>
      </c>
      <c r="B57" s="98" t="s">
        <v>194</v>
      </c>
      <c r="C57" s="163" t="s">
        <v>31</v>
      </c>
      <c r="D57" s="92">
        <v>586.29999999999995</v>
      </c>
      <c r="E57" s="92"/>
      <c r="F57" s="92">
        <f t="shared" si="4"/>
        <v>0</v>
      </c>
      <c r="G57" s="92"/>
      <c r="H57" s="92">
        <f t="shared" si="1"/>
        <v>0</v>
      </c>
      <c r="I57" s="92"/>
      <c r="J57" s="92">
        <f t="shared" si="2"/>
        <v>0</v>
      </c>
      <c r="K57" s="92">
        <f t="shared" si="3"/>
        <v>0</v>
      </c>
    </row>
    <row r="58" spans="1:11" s="117" customFormat="1" ht="27.6">
      <c r="A58" s="101">
        <v>4</v>
      </c>
      <c r="B58" s="98" t="s">
        <v>45</v>
      </c>
      <c r="C58" s="163" t="s">
        <v>31</v>
      </c>
      <c r="D58" s="92">
        <v>523.70000000000005</v>
      </c>
      <c r="E58" s="92"/>
      <c r="F58" s="92">
        <f t="shared" si="4"/>
        <v>0</v>
      </c>
      <c r="G58" s="92"/>
      <c r="H58" s="92">
        <f t="shared" si="1"/>
        <v>0</v>
      </c>
      <c r="I58" s="92"/>
      <c r="J58" s="92">
        <f t="shared" si="2"/>
        <v>0</v>
      </c>
      <c r="K58" s="92">
        <f t="shared" si="3"/>
        <v>0</v>
      </c>
    </row>
    <row r="59" spans="1:11" s="117" customFormat="1">
      <c r="A59" s="101"/>
      <c r="B59" s="98" t="s">
        <v>426</v>
      </c>
      <c r="C59" s="163" t="s">
        <v>31</v>
      </c>
      <c r="D59" s="92">
        <v>598.02599999999995</v>
      </c>
      <c r="E59" s="92"/>
      <c r="F59" s="92">
        <f t="shared" si="4"/>
        <v>0</v>
      </c>
      <c r="G59" s="92"/>
      <c r="H59" s="92">
        <f t="shared" si="1"/>
        <v>0</v>
      </c>
      <c r="I59" s="92"/>
      <c r="J59" s="92">
        <f t="shared" si="2"/>
        <v>0</v>
      </c>
      <c r="K59" s="92">
        <f t="shared" si="3"/>
        <v>0</v>
      </c>
    </row>
    <row r="60" spans="1:11" s="117" customFormat="1" ht="22.5" customHeight="1">
      <c r="A60" s="101"/>
      <c r="B60" s="98" t="s">
        <v>182</v>
      </c>
      <c r="C60" s="163" t="s">
        <v>31</v>
      </c>
      <c r="D60" s="92">
        <v>534.16999999999996</v>
      </c>
      <c r="E60" s="92"/>
      <c r="F60" s="92">
        <f t="shared" si="4"/>
        <v>0</v>
      </c>
      <c r="G60" s="92"/>
      <c r="H60" s="92">
        <f t="shared" si="1"/>
        <v>0</v>
      </c>
      <c r="I60" s="92"/>
      <c r="J60" s="92">
        <f t="shared" si="2"/>
        <v>0</v>
      </c>
      <c r="K60" s="92">
        <f t="shared" si="3"/>
        <v>0</v>
      </c>
    </row>
    <row r="61" spans="1:11" s="117" customFormat="1">
      <c r="A61" s="101"/>
      <c r="B61" s="101" t="s">
        <v>46</v>
      </c>
      <c r="C61" s="163" t="s">
        <v>44</v>
      </c>
      <c r="D61" s="92">
        <v>418.65</v>
      </c>
      <c r="E61" s="92"/>
      <c r="F61" s="92">
        <f t="shared" si="4"/>
        <v>0</v>
      </c>
      <c r="G61" s="92"/>
      <c r="H61" s="92">
        <f t="shared" si="1"/>
        <v>0</v>
      </c>
      <c r="I61" s="92"/>
      <c r="J61" s="92">
        <f t="shared" si="2"/>
        <v>0</v>
      </c>
      <c r="K61" s="92">
        <f t="shared" si="3"/>
        <v>0</v>
      </c>
    </row>
    <row r="62" spans="1:11" s="117" customFormat="1">
      <c r="A62" s="101"/>
      <c r="B62" s="101" t="s">
        <v>47</v>
      </c>
      <c r="C62" s="163" t="s">
        <v>44</v>
      </c>
      <c r="D62" s="92">
        <v>333</v>
      </c>
      <c r="E62" s="92"/>
      <c r="F62" s="92">
        <f t="shared" si="4"/>
        <v>0</v>
      </c>
      <c r="G62" s="92"/>
      <c r="H62" s="92">
        <f t="shared" si="1"/>
        <v>0</v>
      </c>
      <c r="I62" s="92"/>
      <c r="J62" s="92">
        <f t="shared" si="2"/>
        <v>0</v>
      </c>
      <c r="K62" s="92">
        <f t="shared" si="3"/>
        <v>0</v>
      </c>
    </row>
    <row r="63" spans="1:11" s="117" customFormat="1" ht="16.5" customHeight="1">
      <c r="A63" s="101"/>
      <c r="B63" s="101" t="s">
        <v>41</v>
      </c>
      <c r="C63" s="163" t="s">
        <v>42</v>
      </c>
      <c r="D63" s="92"/>
      <c r="E63" s="92"/>
      <c r="F63" s="92">
        <f t="shared" si="4"/>
        <v>0</v>
      </c>
      <c r="G63" s="92"/>
      <c r="H63" s="92">
        <f t="shared" si="1"/>
        <v>0</v>
      </c>
      <c r="I63" s="92"/>
      <c r="J63" s="92">
        <f t="shared" si="2"/>
        <v>0</v>
      </c>
      <c r="K63" s="92">
        <f t="shared" si="3"/>
        <v>0</v>
      </c>
    </row>
    <row r="64" spans="1:11" s="117" customFormat="1">
      <c r="A64" s="163">
        <v>5</v>
      </c>
      <c r="B64" s="98" t="s">
        <v>200</v>
      </c>
      <c r="C64" s="163" t="s">
        <v>31</v>
      </c>
      <c r="D64" s="92">
        <v>124</v>
      </c>
      <c r="E64" s="92"/>
      <c r="F64" s="92">
        <f t="shared" si="4"/>
        <v>0</v>
      </c>
      <c r="G64" s="92"/>
      <c r="H64" s="92">
        <f t="shared" si="1"/>
        <v>0</v>
      </c>
      <c r="I64" s="92"/>
      <c r="J64" s="92">
        <f t="shared" si="2"/>
        <v>0</v>
      </c>
      <c r="K64" s="92">
        <f t="shared" si="3"/>
        <v>0</v>
      </c>
    </row>
    <row r="65" spans="1:11" s="117" customFormat="1">
      <c r="A65" s="217">
        <v>6</v>
      </c>
      <c r="B65" s="101" t="s">
        <v>48</v>
      </c>
      <c r="C65" s="163" t="s">
        <v>31</v>
      </c>
      <c r="D65" s="92">
        <v>429.57</v>
      </c>
      <c r="E65" s="92"/>
      <c r="F65" s="92">
        <f t="shared" si="4"/>
        <v>0</v>
      </c>
      <c r="G65" s="92"/>
      <c r="H65" s="92">
        <f t="shared" si="1"/>
        <v>0</v>
      </c>
      <c r="I65" s="92"/>
      <c r="J65" s="92">
        <f t="shared" si="2"/>
        <v>0</v>
      </c>
      <c r="K65" s="92">
        <f t="shared" si="3"/>
        <v>0</v>
      </c>
    </row>
    <row r="66" spans="1:11" s="117" customFormat="1">
      <c r="A66" s="217"/>
      <c r="B66" s="101" t="s">
        <v>183</v>
      </c>
      <c r="C66" s="163" t="s">
        <v>31</v>
      </c>
      <c r="D66" s="92">
        <v>442.45</v>
      </c>
      <c r="E66" s="92"/>
      <c r="F66" s="92">
        <f t="shared" si="4"/>
        <v>0</v>
      </c>
      <c r="G66" s="92"/>
      <c r="H66" s="92">
        <f t="shared" si="1"/>
        <v>0</v>
      </c>
      <c r="I66" s="92"/>
      <c r="J66" s="92">
        <f t="shared" si="2"/>
        <v>0</v>
      </c>
      <c r="K66" s="92">
        <f t="shared" si="3"/>
        <v>0</v>
      </c>
    </row>
    <row r="67" spans="1:11" s="117" customFormat="1">
      <c r="A67" s="217"/>
      <c r="B67" s="101" t="s">
        <v>184</v>
      </c>
      <c r="C67" s="163" t="s">
        <v>44</v>
      </c>
      <c r="D67" s="92">
        <v>2577.42</v>
      </c>
      <c r="E67" s="92"/>
      <c r="F67" s="92">
        <f t="shared" si="4"/>
        <v>0</v>
      </c>
      <c r="G67" s="92"/>
      <c r="H67" s="92">
        <f t="shared" si="1"/>
        <v>0</v>
      </c>
      <c r="I67" s="92"/>
      <c r="J67" s="92">
        <f t="shared" si="2"/>
        <v>0</v>
      </c>
      <c r="K67" s="92">
        <f t="shared" si="3"/>
        <v>0</v>
      </c>
    </row>
    <row r="68" spans="1:11" s="117" customFormat="1">
      <c r="A68" s="217"/>
      <c r="B68" s="101" t="s">
        <v>185</v>
      </c>
      <c r="C68" s="163" t="s">
        <v>44</v>
      </c>
      <c r="D68" s="92">
        <v>17.18</v>
      </c>
      <c r="E68" s="92"/>
      <c r="F68" s="92">
        <f t="shared" si="4"/>
        <v>0</v>
      </c>
      <c r="G68" s="92"/>
      <c r="H68" s="92">
        <f t="shared" si="1"/>
        <v>0</v>
      </c>
      <c r="I68" s="92"/>
      <c r="J68" s="92">
        <f t="shared" si="2"/>
        <v>0</v>
      </c>
      <c r="K68" s="92">
        <f t="shared" si="3"/>
        <v>0</v>
      </c>
    </row>
    <row r="69" spans="1:11" s="117" customFormat="1">
      <c r="A69" s="217"/>
      <c r="B69" s="101" t="s">
        <v>41</v>
      </c>
      <c r="C69" s="163" t="s">
        <v>42</v>
      </c>
      <c r="D69" s="92"/>
      <c r="E69" s="92"/>
      <c r="F69" s="92">
        <f t="shared" si="4"/>
        <v>0</v>
      </c>
      <c r="G69" s="92"/>
      <c r="H69" s="92">
        <f t="shared" si="1"/>
        <v>0</v>
      </c>
      <c r="I69" s="92"/>
      <c r="J69" s="92">
        <f t="shared" si="2"/>
        <v>0</v>
      </c>
      <c r="K69" s="92">
        <f t="shared" si="3"/>
        <v>0</v>
      </c>
    </row>
    <row r="70" spans="1:11" s="117" customFormat="1">
      <c r="A70" s="132"/>
      <c r="B70" s="136" t="s">
        <v>133</v>
      </c>
      <c r="C70" s="132"/>
      <c r="D70" s="135"/>
      <c r="E70" s="135"/>
      <c r="F70" s="135"/>
      <c r="G70" s="135"/>
      <c r="H70" s="135"/>
      <c r="I70" s="135"/>
      <c r="J70" s="135"/>
      <c r="K70" s="135"/>
    </row>
    <row r="71" spans="1:11" s="117" customFormat="1" ht="41.4">
      <c r="A71" s="217">
        <v>1</v>
      </c>
      <c r="B71" s="99" t="s">
        <v>487</v>
      </c>
      <c r="C71" s="163" t="s">
        <v>38</v>
      </c>
      <c r="D71" s="92">
        <v>12</v>
      </c>
      <c r="E71" s="92"/>
      <c r="F71" s="92">
        <f t="shared" si="4"/>
        <v>0</v>
      </c>
      <c r="G71" s="92"/>
      <c r="H71" s="92">
        <f t="shared" si="1"/>
        <v>0</v>
      </c>
      <c r="I71" s="92"/>
      <c r="J71" s="92">
        <f t="shared" si="2"/>
        <v>0</v>
      </c>
      <c r="K71" s="92">
        <f t="shared" si="3"/>
        <v>0</v>
      </c>
    </row>
    <row r="72" spans="1:11" s="117" customFormat="1" ht="15.75" customHeight="1">
      <c r="A72" s="217"/>
      <c r="B72" s="111" t="s">
        <v>488</v>
      </c>
      <c r="C72" s="163" t="s">
        <v>32</v>
      </c>
      <c r="D72" s="92">
        <v>750</v>
      </c>
      <c r="E72" s="92"/>
      <c r="F72" s="92">
        <f t="shared" si="4"/>
        <v>0</v>
      </c>
      <c r="G72" s="92"/>
      <c r="H72" s="92">
        <f t="shared" si="1"/>
        <v>0</v>
      </c>
      <c r="I72" s="92"/>
      <c r="J72" s="92">
        <f t="shared" si="2"/>
        <v>0</v>
      </c>
      <c r="K72" s="92">
        <f t="shared" si="3"/>
        <v>0</v>
      </c>
    </row>
    <row r="73" spans="1:11" s="117" customFormat="1" ht="15.75" hidden="1" customHeight="1">
      <c r="A73" s="217"/>
      <c r="B73" s="111" t="s">
        <v>489</v>
      </c>
      <c r="C73" s="163" t="s">
        <v>38</v>
      </c>
      <c r="D73" s="92">
        <v>1.38</v>
      </c>
      <c r="E73" s="92"/>
      <c r="F73" s="92">
        <f t="shared" si="4"/>
        <v>0</v>
      </c>
      <c r="G73" s="92"/>
      <c r="H73" s="92">
        <f t="shared" ref="H73:H134" si="5">G73*D73</f>
        <v>0</v>
      </c>
      <c r="I73" s="92"/>
      <c r="J73" s="92">
        <f t="shared" ref="J73:J134" si="6">I73*D73</f>
        <v>0</v>
      </c>
      <c r="K73" s="92">
        <f t="shared" ref="K73:K134" si="7">J73+H73+F73</f>
        <v>0</v>
      </c>
    </row>
    <row r="74" spans="1:11" s="117" customFormat="1">
      <c r="A74" s="217"/>
      <c r="B74" s="111" t="s">
        <v>141</v>
      </c>
      <c r="C74" s="163" t="s">
        <v>39</v>
      </c>
      <c r="D74" s="92">
        <v>0.37</v>
      </c>
      <c r="E74" s="92"/>
      <c r="F74" s="92">
        <f t="shared" si="4"/>
        <v>0</v>
      </c>
      <c r="G74" s="92"/>
      <c r="H74" s="92">
        <f t="shared" si="5"/>
        <v>0</v>
      </c>
      <c r="I74" s="92"/>
      <c r="J74" s="92">
        <f t="shared" si="6"/>
        <v>0</v>
      </c>
      <c r="K74" s="92">
        <f t="shared" si="7"/>
        <v>0</v>
      </c>
    </row>
    <row r="75" spans="1:11" s="117" customFormat="1">
      <c r="A75" s="217"/>
      <c r="B75" s="111" t="s">
        <v>490</v>
      </c>
      <c r="C75" s="163" t="s">
        <v>38</v>
      </c>
      <c r="D75" s="92">
        <v>1.56</v>
      </c>
      <c r="E75" s="92"/>
      <c r="F75" s="92">
        <f t="shared" si="4"/>
        <v>0</v>
      </c>
      <c r="G75" s="92"/>
      <c r="H75" s="92">
        <f t="shared" si="5"/>
        <v>0</v>
      </c>
      <c r="I75" s="92"/>
      <c r="J75" s="92">
        <f t="shared" si="6"/>
        <v>0</v>
      </c>
      <c r="K75" s="92">
        <f t="shared" si="7"/>
        <v>0</v>
      </c>
    </row>
    <row r="76" spans="1:11" s="117" customFormat="1" ht="27.6">
      <c r="A76" s="163">
        <v>2</v>
      </c>
      <c r="B76" s="98" t="s">
        <v>49</v>
      </c>
      <c r="C76" s="163" t="s">
        <v>31</v>
      </c>
      <c r="D76" s="92">
        <v>618.22</v>
      </c>
      <c r="E76" s="92"/>
      <c r="F76" s="92">
        <f t="shared" si="4"/>
        <v>0</v>
      </c>
      <c r="G76" s="92"/>
      <c r="H76" s="92">
        <f t="shared" si="5"/>
        <v>0</v>
      </c>
      <c r="I76" s="92"/>
      <c r="J76" s="92">
        <f t="shared" si="6"/>
        <v>0</v>
      </c>
      <c r="K76" s="92">
        <f t="shared" si="7"/>
        <v>0</v>
      </c>
    </row>
    <row r="77" spans="1:11" s="117" customFormat="1" ht="27.6">
      <c r="A77" s="163">
        <v>3</v>
      </c>
      <c r="B77" s="98" t="s">
        <v>50</v>
      </c>
      <c r="C77" s="163" t="s">
        <v>31</v>
      </c>
      <c r="D77" s="92">
        <v>504.16500000000002</v>
      </c>
      <c r="E77" s="92"/>
      <c r="F77" s="92">
        <f t="shared" si="4"/>
        <v>0</v>
      </c>
      <c r="G77" s="92"/>
      <c r="H77" s="92">
        <f t="shared" si="5"/>
        <v>0</v>
      </c>
      <c r="I77" s="92"/>
      <c r="J77" s="92">
        <f t="shared" si="6"/>
        <v>0</v>
      </c>
      <c r="K77" s="92">
        <f t="shared" si="7"/>
        <v>0</v>
      </c>
    </row>
    <row r="78" spans="1:11" s="117" customFormat="1" ht="47.25" customHeight="1">
      <c r="A78" s="163">
        <v>4</v>
      </c>
      <c r="B78" s="98" t="s">
        <v>51</v>
      </c>
      <c r="C78" s="163" t="s">
        <v>31</v>
      </c>
      <c r="D78" s="92">
        <v>282.69</v>
      </c>
      <c r="E78" s="92"/>
      <c r="F78" s="92">
        <f t="shared" si="4"/>
        <v>0</v>
      </c>
      <c r="G78" s="92"/>
      <c r="H78" s="92">
        <f t="shared" si="5"/>
        <v>0</v>
      </c>
      <c r="I78" s="92"/>
      <c r="J78" s="92">
        <f t="shared" si="6"/>
        <v>0</v>
      </c>
      <c r="K78" s="92">
        <f t="shared" si="7"/>
        <v>0</v>
      </c>
    </row>
    <row r="79" spans="1:11" s="117" customFormat="1" ht="61.5" customHeight="1">
      <c r="A79" s="163">
        <v>5</v>
      </c>
      <c r="B79" s="98" t="s">
        <v>404</v>
      </c>
      <c r="C79" s="163" t="s">
        <v>31</v>
      </c>
      <c r="D79" s="92">
        <v>120</v>
      </c>
      <c r="E79" s="92"/>
      <c r="F79" s="92">
        <f t="shared" si="4"/>
        <v>0</v>
      </c>
      <c r="G79" s="92"/>
      <c r="H79" s="92">
        <f t="shared" si="5"/>
        <v>0</v>
      </c>
      <c r="I79" s="92"/>
      <c r="J79" s="92">
        <f t="shared" si="6"/>
        <v>0</v>
      </c>
      <c r="K79" s="92">
        <f t="shared" si="7"/>
        <v>0</v>
      </c>
    </row>
    <row r="80" spans="1:11" s="117" customFormat="1" ht="41.4">
      <c r="A80" s="163">
        <v>6</v>
      </c>
      <c r="B80" s="98" t="s">
        <v>180</v>
      </c>
      <c r="C80" s="163" t="s">
        <v>31</v>
      </c>
      <c r="D80" s="92">
        <v>321</v>
      </c>
      <c r="E80" s="92"/>
      <c r="F80" s="92">
        <f t="shared" si="4"/>
        <v>0</v>
      </c>
      <c r="G80" s="92"/>
      <c r="H80" s="92">
        <f t="shared" si="5"/>
        <v>0</v>
      </c>
      <c r="I80" s="92"/>
      <c r="J80" s="92">
        <f t="shared" si="6"/>
        <v>0</v>
      </c>
      <c r="K80" s="92">
        <f t="shared" si="7"/>
        <v>0</v>
      </c>
    </row>
    <row r="81" spans="1:11" s="117" customFormat="1">
      <c r="A81" s="217"/>
      <c r="B81" s="101" t="s">
        <v>435</v>
      </c>
      <c r="C81" s="163" t="s">
        <v>31</v>
      </c>
      <c r="D81" s="92">
        <v>1721.08</v>
      </c>
      <c r="E81" s="92"/>
      <c r="F81" s="92">
        <f t="shared" si="4"/>
        <v>0</v>
      </c>
      <c r="G81" s="92"/>
      <c r="H81" s="92">
        <f t="shared" si="5"/>
        <v>0</v>
      </c>
      <c r="I81" s="92"/>
      <c r="J81" s="92">
        <f t="shared" si="6"/>
        <v>0</v>
      </c>
      <c r="K81" s="92">
        <f t="shared" si="7"/>
        <v>0</v>
      </c>
    </row>
    <row r="82" spans="1:11" s="117" customFormat="1">
      <c r="A82" s="217"/>
      <c r="B82" s="112" t="s">
        <v>436</v>
      </c>
      <c r="C82" s="163" t="s">
        <v>31</v>
      </c>
      <c r="D82" s="92">
        <v>1692.63</v>
      </c>
      <c r="E82" s="92"/>
      <c r="F82" s="92">
        <f t="shared" si="4"/>
        <v>0</v>
      </c>
      <c r="G82" s="92"/>
      <c r="H82" s="92">
        <f t="shared" si="5"/>
        <v>0</v>
      </c>
      <c r="I82" s="92"/>
      <c r="J82" s="92">
        <f t="shared" si="6"/>
        <v>0</v>
      </c>
      <c r="K82" s="92">
        <f t="shared" si="7"/>
        <v>0</v>
      </c>
    </row>
    <row r="83" spans="1:11" s="117" customFormat="1">
      <c r="A83" s="217"/>
      <c r="B83" s="101" t="s">
        <v>114</v>
      </c>
      <c r="C83" s="163" t="s">
        <v>31</v>
      </c>
      <c r="D83" s="92">
        <v>1405.08</v>
      </c>
      <c r="E83" s="92"/>
      <c r="F83" s="92">
        <f t="shared" si="4"/>
        <v>0</v>
      </c>
      <c r="G83" s="92"/>
      <c r="H83" s="92">
        <f t="shared" si="5"/>
        <v>0</v>
      </c>
      <c r="I83" s="92"/>
      <c r="J83" s="92">
        <f t="shared" si="6"/>
        <v>0</v>
      </c>
      <c r="K83" s="92">
        <f t="shared" si="7"/>
        <v>0</v>
      </c>
    </row>
    <row r="84" spans="1:11" s="117" customFormat="1">
      <c r="A84" s="217"/>
      <c r="B84" s="101" t="s">
        <v>113</v>
      </c>
      <c r="C84" s="163" t="s">
        <v>31</v>
      </c>
      <c r="D84" s="92">
        <v>441</v>
      </c>
      <c r="E84" s="92"/>
      <c r="F84" s="92">
        <f t="shared" si="4"/>
        <v>0</v>
      </c>
      <c r="G84" s="92"/>
      <c r="H84" s="92">
        <f t="shared" si="5"/>
        <v>0</v>
      </c>
      <c r="I84" s="92"/>
      <c r="J84" s="92">
        <f t="shared" si="6"/>
        <v>0</v>
      </c>
      <c r="K84" s="92">
        <f t="shared" si="7"/>
        <v>0</v>
      </c>
    </row>
    <row r="85" spans="1:11" s="117" customFormat="1">
      <c r="A85" s="217"/>
      <c r="B85" s="98" t="s">
        <v>115</v>
      </c>
      <c r="C85" s="163" t="s">
        <v>31</v>
      </c>
      <c r="D85" s="92">
        <v>1405.08</v>
      </c>
      <c r="E85" s="92"/>
      <c r="F85" s="92">
        <f t="shared" si="4"/>
        <v>0</v>
      </c>
      <c r="G85" s="92"/>
      <c r="H85" s="92">
        <f t="shared" si="5"/>
        <v>0</v>
      </c>
      <c r="I85" s="92"/>
      <c r="J85" s="92">
        <f t="shared" si="6"/>
        <v>0</v>
      </c>
      <c r="K85" s="92">
        <f t="shared" si="7"/>
        <v>0</v>
      </c>
    </row>
    <row r="86" spans="1:11" s="117" customFormat="1">
      <c r="A86" s="217">
        <v>7</v>
      </c>
      <c r="B86" s="98" t="s">
        <v>131</v>
      </c>
      <c r="C86" s="163" t="s">
        <v>31</v>
      </c>
      <c r="D86" s="92">
        <v>821.31500000000005</v>
      </c>
      <c r="E86" s="92"/>
      <c r="F86" s="92">
        <f t="shared" si="4"/>
        <v>0</v>
      </c>
      <c r="G86" s="92"/>
      <c r="H86" s="92">
        <f t="shared" si="5"/>
        <v>0</v>
      </c>
      <c r="I86" s="92"/>
      <c r="J86" s="92">
        <f t="shared" si="6"/>
        <v>0</v>
      </c>
      <c r="K86" s="92">
        <f t="shared" si="7"/>
        <v>0</v>
      </c>
    </row>
    <row r="87" spans="1:11" s="117" customFormat="1">
      <c r="A87" s="217"/>
      <c r="B87" s="101" t="s">
        <v>186</v>
      </c>
      <c r="C87" s="163" t="s">
        <v>31</v>
      </c>
      <c r="D87" s="92">
        <v>845.95</v>
      </c>
      <c r="E87" s="92"/>
      <c r="F87" s="92">
        <f t="shared" si="4"/>
        <v>0</v>
      </c>
      <c r="G87" s="92"/>
      <c r="H87" s="92">
        <f t="shared" si="5"/>
        <v>0</v>
      </c>
      <c r="I87" s="92"/>
      <c r="J87" s="92">
        <f t="shared" si="6"/>
        <v>0</v>
      </c>
      <c r="K87" s="92">
        <f t="shared" si="7"/>
        <v>0</v>
      </c>
    </row>
    <row r="88" spans="1:11" s="117" customFormat="1">
      <c r="A88" s="217"/>
      <c r="B88" s="101" t="s">
        <v>187</v>
      </c>
      <c r="C88" s="163" t="s">
        <v>44</v>
      </c>
      <c r="D88" s="92">
        <v>4106.57</v>
      </c>
      <c r="E88" s="92"/>
      <c r="F88" s="92">
        <f t="shared" si="4"/>
        <v>0</v>
      </c>
      <c r="G88" s="92"/>
      <c r="H88" s="92">
        <f t="shared" si="5"/>
        <v>0</v>
      </c>
      <c r="I88" s="92"/>
      <c r="J88" s="92">
        <f t="shared" si="6"/>
        <v>0</v>
      </c>
      <c r="K88" s="92">
        <f t="shared" si="7"/>
        <v>0</v>
      </c>
    </row>
    <row r="89" spans="1:11" s="117" customFormat="1">
      <c r="A89" s="217"/>
      <c r="B89" s="101" t="s">
        <v>188</v>
      </c>
      <c r="C89" s="163" t="s">
        <v>44</v>
      </c>
      <c r="D89" s="92">
        <v>32.85</v>
      </c>
      <c r="E89" s="92"/>
      <c r="F89" s="92">
        <f t="shared" si="4"/>
        <v>0</v>
      </c>
      <c r="G89" s="92"/>
      <c r="H89" s="92">
        <f t="shared" si="5"/>
        <v>0</v>
      </c>
      <c r="I89" s="92"/>
      <c r="J89" s="92">
        <f t="shared" si="6"/>
        <v>0</v>
      </c>
      <c r="K89" s="92">
        <f t="shared" si="7"/>
        <v>0</v>
      </c>
    </row>
    <row r="90" spans="1:11" s="117" customFormat="1">
      <c r="A90" s="217"/>
      <c r="B90" s="101" t="s">
        <v>41</v>
      </c>
      <c r="C90" s="163" t="s">
        <v>42</v>
      </c>
      <c r="D90" s="92"/>
      <c r="E90" s="92"/>
      <c r="F90" s="92">
        <f t="shared" si="4"/>
        <v>0</v>
      </c>
      <c r="G90" s="92"/>
      <c r="H90" s="92">
        <f t="shared" si="5"/>
        <v>0</v>
      </c>
      <c r="I90" s="92"/>
      <c r="J90" s="92">
        <f t="shared" si="6"/>
        <v>0</v>
      </c>
      <c r="K90" s="92">
        <f t="shared" si="7"/>
        <v>0</v>
      </c>
    </row>
    <row r="91" spans="1:11" s="117" customFormat="1">
      <c r="A91" s="217">
        <v>8</v>
      </c>
      <c r="B91" s="98" t="s">
        <v>189</v>
      </c>
      <c r="C91" s="163" t="s">
        <v>31</v>
      </c>
      <c r="D91" s="92">
        <v>80.459999999999994</v>
      </c>
      <c r="E91" s="92"/>
      <c r="F91" s="92">
        <f t="shared" si="4"/>
        <v>0</v>
      </c>
      <c r="G91" s="92"/>
      <c r="H91" s="92">
        <f t="shared" si="5"/>
        <v>0</v>
      </c>
      <c r="I91" s="92"/>
      <c r="J91" s="92">
        <f t="shared" si="6"/>
        <v>0</v>
      </c>
      <c r="K91" s="92">
        <f t="shared" si="7"/>
        <v>0</v>
      </c>
    </row>
    <row r="92" spans="1:11" s="117" customFormat="1">
      <c r="A92" s="217"/>
      <c r="B92" s="101" t="s">
        <v>190</v>
      </c>
      <c r="C92" s="165" t="s">
        <v>31</v>
      </c>
      <c r="D92" s="92">
        <v>82.87</v>
      </c>
      <c r="E92" s="92"/>
      <c r="F92" s="92">
        <f t="shared" si="4"/>
        <v>0</v>
      </c>
      <c r="G92" s="92"/>
      <c r="H92" s="92">
        <f t="shared" si="5"/>
        <v>0</v>
      </c>
      <c r="I92" s="92"/>
      <c r="J92" s="92">
        <f t="shared" si="6"/>
        <v>0</v>
      </c>
      <c r="K92" s="92">
        <f t="shared" si="7"/>
        <v>0</v>
      </c>
    </row>
    <row r="93" spans="1:11" s="117" customFormat="1">
      <c r="A93" s="217"/>
      <c r="B93" s="101" t="s">
        <v>191</v>
      </c>
      <c r="C93" s="163" t="s">
        <v>44</v>
      </c>
      <c r="D93" s="92">
        <v>402.3</v>
      </c>
      <c r="E93" s="92"/>
      <c r="F93" s="92">
        <f t="shared" si="4"/>
        <v>0</v>
      </c>
      <c r="G93" s="92"/>
      <c r="H93" s="92">
        <f t="shared" si="5"/>
        <v>0</v>
      </c>
      <c r="I93" s="92"/>
      <c r="J93" s="92">
        <f t="shared" si="6"/>
        <v>0</v>
      </c>
      <c r="K93" s="92">
        <f t="shared" si="7"/>
        <v>0</v>
      </c>
    </row>
    <row r="94" spans="1:11" s="117" customFormat="1">
      <c r="A94" s="217"/>
      <c r="B94" s="101" t="s">
        <v>192</v>
      </c>
      <c r="C94" s="163" t="s">
        <v>44</v>
      </c>
      <c r="D94" s="92">
        <v>3.22</v>
      </c>
      <c r="E94" s="92"/>
      <c r="F94" s="92">
        <f t="shared" si="4"/>
        <v>0</v>
      </c>
      <c r="G94" s="92"/>
      <c r="H94" s="92">
        <f t="shared" si="5"/>
        <v>0</v>
      </c>
      <c r="I94" s="92"/>
      <c r="J94" s="92">
        <f t="shared" si="6"/>
        <v>0</v>
      </c>
      <c r="K94" s="92">
        <f t="shared" si="7"/>
        <v>0</v>
      </c>
    </row>
    <row r="95" spans="1:11" s="117" customFormat="1">
      <c r="A95" s="217"/>
      <c r="B95" s="101" t="s">
        <v>41</v>
      </c>
      <c r="C95" s="163" t="s">
        <v>42</v>
      </c>
      <c r="D95" s="92"/>
      <c r="E95" s="92"/>
      <c r="F95" s="92">
        <f t="shared" si="4"/>
        <v>0</v>
      </c>
      <c r="G95" s="92"/>
      <c r="H95" s="92">
        <f t="shared" si="5"/>
        <v>0</v>
      </c>
      <c r="I95" s="92"/>
      <c r="J95" s="92">
        <f t="shared" si="6"/>
        <v>0</v>
      </c>
      <c r="K95" s="92">
        <f t="shared" si="7"/>
        <v>0</v>
      </c>
    </row>
    <row r="96" spans="1:11" s="117" customFormat="1">
      <c r="A96" s="217">
        <v>9</v>
      </c>
      <c r="B96" s="101" t="s">
        <v>193</v>
      </c>
      <c r="C96" s="163" t="s">
        <v>36</v>
      </c>
      <c r="D96" s="92">
        <v>359.78</v>
      </c>
      <c r="E96" s="92"/>
      <c r="F96" s="92">
        <f t="shared" si="4"/>
        <v>0</v>
      </c>
      <c r="G96" s="92"/>
      <c r="H96" s="92">
        <f t="shared" si="5"/>
        <v>0</v>
      </c>
      <c r="I96" s="92"/>
      <c r="J96" s="92">
        <f t="shared" si="6"/>
        <v>0</v>
      </c>
      <c r="K96" s="92">
        <f t="shared" si="7"/>
        <v>0</v>
      </c>
    </row>
    <row r="97" spans="1:11" s="117" customFormat="1">
      <c r="A97" s="217"/>
      <c r="B97" s="101" t="s">
        <v>491</v>
      </c>
      <c r="C97" s="163" t="s">
        <v>36</v>
      </c>
      <c r="D97" s="92">
        <v>370.57</v>
      </c>
      <c r="E97" s="92"/>
      <c r="F97" s="92">
        <f t="shared" si="4"/>
        <v>0</v>
      </c>
      <c r="G97" s="92"/>
      <c r="H97" s="92">
        <f t="shared" si="5"/>
        <v>0</v>
      </c>
      <c r="I97" s="92"/>
      <c r="J97" s="92">
        <f t="shared" si="6"/>
        <v>0</v>
      </c>
      <c r="K97" s="92">
        <f t="shared" si="7"/>
        <v>0</v>
      </c>
    </row>
    <row r="98" spans="1:11" s="117" customFormat="1">
      <c r="A98" s="217"/>
      <c r="B98" s="101" t="s">
        <v>41</v>
      </c>
      <c r="C98" s="163" t="s">
        <v>42</v>
      </c>
      <c r="D98" s="92"/>
      <c r="E98" s="92"/>
      <c r="F98" s="92">
        <f t="shared" si="4"/>
        <v>0</v>
      </c>
      <c r="G98" s="92"/>
      <c r="H98" s="92">
        <f t="shared" si="5"/>
        <v>0</v>
      </c>
      <c r="I98" s="92"/>
      <c r="J98" s="92">
        <f t="shared" si="6"/>
        <v>0</v>
      </c>
      <c r="K98" s="92">
        <f t="shared" si="7"/>
        <v>0</v>
      </c>
    </row>
    <row r="99" spans="1:11" s="117" customFormat="1">
      <c r="A99" s="132"/>
      <c r="B99" s="136" t="s">
        <v>134</v>
      </c>
      <c r="C99" s="132"/>
      <c r="D99" s="135"/>
      <c r="E99" s="135"/>
      <c r="F99" s="135"/>
      <c r="G99" s="135"/>
      <c r="H99" s="135"/>
      <c r="I99" s="135"/>
      <c r="J99" s="135"/>
      <c r="K99" s="135"/>
    </row>
    <row r="100" spans="1:11" s="117" customFormat="1">
      <c r="A100" s="217">
        <v>1</v>
      </c>
      <c r="B100" s="101" t="s">
        <v>52</v>
      </c>
      <c r="C100" s="163" t="s">
        <v>31</v>
      </c>
      <c r="D100" s="92">
        <v>1092.6500000000001</v>
      </c>
      <c r="E100" s="92"/>
      <c r="F100" s="92">
        <f t="shared" si="4"/>
        <v>0</v>
      </c>
      <c r="G100" s="92"/>
      <c r="H100" s="92">
        <f t="shared" si="5"/>
        <v>0</v>
      </c>
      <c r="I100" s="92"/>
      <c r="J100" s="92">
        <f t="shared" si="6"/>
        <v>0</v>
      </c>
      <c r="K100" s="92">
        <f t="shared" si="7"/>
        <v>0</v>
      </c>
    </row>
    <row r="101" spans="1:11" s="117" customFormat="1" ht="41.4">
      <c r="A101" s="217"/>
      <c r="B101" s="98" t="s">
        <v>419</v>
      </c>
      <c r="C101" s="163" t="s">
        <v>31</v>
      </c>
      <c r="D101" s="92">
        <v>1092.6500000000001</v>
      </c>
      <c r="E101" s="92"/>
      <c r="F101" s="92">
        <f t="shared" si="4"/>
        <v>0</v>
      </c>
      <c r="G101" s="92"/>
      <c r="H101" s="92">
        <f t="shared" si="5"/>
        <v>0</v>
      </c>
      <c r="I101" s="92"/>
      <c r="J101" s="92">
        <f t="shared" si="6"/>
        <v>0</v>
      </c>
      <c r="K101" s="92">
        <f t="shared" si="7"/>
        <v>0</v>
      </c>
    </row>
    <row r="102" spans="1:11" s="117" customFormat="1" ht="18.75" customHeight="1">
      <c r="A102" s="217"/>
      <c r="B102" s="101" t="s">
        <v>420</v>
      </c>
      <c r="C102" s="163" t="s">
        <v>31</v>
      </c>
      <c r="D102" s="92">
        <v>300</v>
      </c>
      <c r="E102" s="92"/>
      <c r="F102" s="92">
        <f t="shared" si="4"/>
        <v>0</v>
      </c>
      <c r="G102" s="92"/>
      <c r="H102" s="92">
        <f t="shared" si="5"/>
        <v>0</v>
      </c>
      <c r="I102" s="92"/>
      <c r="J102" s="92">
        <f t="shared" si="6"/>
        <v>0</v>
      </c>
      <c r="K102" s="92">
        <f t="shared" si="7"/>
        <v>0</v>
      </c>
    </row>
    <row r="103" spans="1:11" s="117" customFormat="1" ht="18.75" customHeight="1">
      <c r="A103" s="217"/>
      <c r="B103" s="101" t="s">
        <v>41</v>
      </c>
      <c r="C103" s="163" t="s">
        <v>42</v>
      </c>
      <c r="D103" s="92"/>
      <c r="E103" s="92"/>
      <c r="F103" s="92">
        <f t="shared" si="4"/>
        <v>0</v>
      </c>
      <c r="G103" s="92"/>
      <c r="H103" s="92">
        <f t="shared" si="5"/>
        <v>0</v>
      </c>
      <c r="I103" s="92"/>
      <c r="J103" s="92">
        <f t="shared" si="6"/>
        <v>0</v>
      </c>
      <c r="K103" s="92">
        <f t="shared" si="7"/>
        <v>0</v>
      </c>
    </row>
    <row r="104" spans="1:11" s="117" customFormat="1" ht="27.6">
      <c r="A104" s="217">
        <v>2</v>
      </c>
      <c r="B104" s="98" t="s">
        <v>427</v>
      </c>
      <c r="C104" s="163" t="s">
        <v>31</v>
      </c>
      <c r="D104" s="92">
        <v>431.6</v>
      </c>
      <c r="E104" s="92"/>
      <c r="F104" s="92">
        <f t="shared" si="4"/>
        <v>0</v>
      </c>
      <c r="G104" s="92"/>
      <c r="H104" s="92">
        <f t="shared" si="5"/>
        <v>0</v>
      </c>
      <c r="I104" s="92"/>
      <c r="J104" s="92">
        <f t="shared" si="6"/>
        <v>0</v>
      </c>
      <c r="K104" s="92">
        <f t="shared" si="7"/>
        <v>0</v>
      </c>
    </row>
    <row r="105" spans="1:11" s="117" customFormat="1">
      <c r="A105" s="217"/>
      <c r="B105" s="98" t="s">
        <v>492</v>
      </c>
      <c r="C105" s="163" t="s">
        <v>31</v>
      </c>
      <c r="D105" s="92">
        <v>453.18</v>
      </c>
      <c r="E105" s="92"/>
      <c r="F105" s="92">
        <f t="shared" si="4"/>
        <v>0</v>
      </c>
      <c r="G105" s="92"/>
      <c r="H105" s="92">
        <f t="shared" si="5"/>
        <v>0</v>
      </c>
      <c r="I105" s="92"/>
      <c r="J105" s="92">
        <f t="shared" si="6"/>
        <v>0</v>
      </c>
      <c r="K105" s="92">
        <f t="shared" si="7"/>
        <v>0</v>
      </c>
    </row>
    <row r="106" spans="1:11" s="117" customFormat="1">
      <c r="A106" s="217"/>
      <c r="B106" s="101" t="s">
        <v>428</v>
      </c>
      <c r="C106" s="163" t="s">
        <v>31</v>
      </c>
      <c r="D106" s="92">
        <v>431.6</v>
      </c>
      <c r="E106" s="92"/>
      <c r="F106" s="92">
        <f t="shared" si="4"/>
        <v>0</v>
      </c>
      <c r="G106" s="92"/>
      <c r="H106" s="92">
        <f t="shared" si="5"/>
        <v>0</v>
      </c>
      <c r="I106" s="92"/>
      <c r="J106" s="92">
        <f t="shared" si="6"/>
        <v>0</v>
      </c>
      <c r="K106" s="92">
        <f t="shared" si="7"/>
        <v>0</v>
      </c>
    </row>
    <row r="107" spans="1:11" s="117" customFormat="1">
      <c r="A107" s="217"/>
      <c r="B107" s="101" t="s">
        <v>41</v>
      </c>
      <c r="C107" s="163" t="s">
        <v>42</v>
      </c>
      <c r="D107" s="92"/>
      <c r="E107" s="92"/>
      <c r="F107" s="92">
        <f t="shared" si="4"/>
        <v>0</v>
      </c>
      <c r="G107" s="92"/>
      <c r="H107" s="92">
        <f t="shared" si="5"/>
        <v>0</v>
      </c>
      <c r="I107" s="92"/>
      <c r="J107" s="92">
        <f t="shared" si="6"/>
        <v>0</v>
      </c>
      <c r="K107" s="92">
        <f t="shared" si="7"/>
        <v>0</v>
      </c>
    </row>
    <row r="108" spans="1:11" s="117" customFormat="1">
      <c r="A108" s="101">
        <v>3</v>
      </c>
      <c r="B108" s="101" t="s">
        <v>53</v>
      </c>
      <c r="C108" s="163" t="s">
        <v>31</v>
      </c>
      <c r="D108" s="92">
        <v>198.01</v>
      </c>
      <c r="E108" s="92"/>
      <c r="F108" s="92">
        <f t="shared" ref="F108:F168" si="8">E108*D108</f>
        <v>0</v>
      </c>
      <c r="G108" s="92"/>
      <c r="H108" s="92">
        <f t="shared" si="5"/>
        <v>0</v>
      </c>
      <c r="I108" s="92"/>
      <c r="J108" s="92">
        <f t="shared" si="6"/>
        <v>0</v>
      </c>
      <c r="K108" s="92">
        <f t="shared" si="7"/>
        <v>0</v>
      </c>
    </row>
    <row r="109" spans="1:11" s="117" customFormat="1" ht="27.6">
      <c r="A109" s="101"/>
      <c r="B109" s="98" t="s">
        <v>195</v>
      </c>
      <c r="C109" s="163" t="s">
        <v>31</v>
      </c>
      <c r="D109" s="92">
        <v>207.9</v>
      </c>
      <c r="E109" s="92"/>
      <c r="F109" s="92">
        <f t="shared" si="8"/>
        <v>0</v>
      </c>
      <c r="G109" s="92"/>
      <c r="H109" s="92">
        <f t="shared" si="5"/>
        <v>0</v>
      </c>
      <c r="I109" s="92"/>
      <c r="J109" s="92">
        <f t="shared" si="6"/>
        <v>0</v>
      </c>
      <c r="K109" s="92">
        <f t="shared" si="7"/>
        <v>0</v>
      </c>
    </row>
    <row r="110" spans="1:11" s="117" customFormat="1" ht="27.6">
      <c r="A110" s="101"/>
      <c r="B110" s="98" t="s">
        <v>156</v>
      </c>
      <c r="C110" s="163" t="s">
        <v>31</v>
      </c>
      <c r="D110" s="92">
        <v>198.01</v>
      </c>
      <c r="E110" s="92"/>
      <c r="F110" s="92">
        <f t="shared" si="8"/>
        <v>0</v>
      </c>
      <c r="G110" s="92"/>
      <c r="H110" s="92">
        <f t="shared" si="5"/>
        <v>0</v>
      </c>
      <c r="I110" s="92"/>
      <c r="J110" s="92">
        <f t="shared" si="6"/>
        <v>0</v>
      </c>
      <c r="K110" s="92">
        <f t="shared" si="7"/>
        <v>0</v>
      </c>
    </row>
    <row r="111" spans="1:11" s="117" customFormat="1">
      <c r="A111" s="101"/>
      <c r="B111" s="101" t="s">
        <v>41</v>
      </c>
      <c r="C111" s="163" t="s">
        <v>42</v>
      </c>
      <c r="D111" s="92"/>
      <c r="E111" s="92"/>
      <c r="F111" s="92">
        <f t="shared" si="8"/>
        <v>0</v>
      </c>
      <c r="G111" s="92"/>
      <c r="H111" s="92">
        <f t="shared" si="5"/>
        <v>0</v>
      </c>
      <c r="I111" s="92"/>
      <c r="J111" s="92">
        <f t="shared" si="6"/>
        <v>0</v>
      </c>
      <c r="K111" s="92">
        <f t="shared" si="7"/>
        <v>0</v>
      </c>
    </row>
    <row r="112" spans="1:11" s="117" customFormat="1">
      <c r="A112" s="132"/>
      <c r="B112" s="136" t="s">
        <v>135</v>
      </c>
      <c r="C112" s="132"/>
      <c r="D112" s="135"/>
      <c r="E112" s="135"/>
      <c r="F112" s="135"/>
      <c r="G112" s="135"/>
      <c r="H112" s="135"/>
      <c r="I112" s="135"/>
      <c r="J112" s="135"/>
      <c r="K112" s="135"/>
    </row>
    <row r="113" spans="1:11" s="117" customFormat="1" ht="27.6">
      <c r="A113" s="217">
        <v>1</v>
      </c>
      <c r="B113" s="99" t="s">
        <v>54</v>
      </c>
      <c r="C113" s="163" t="s">
        <v>31</v>
      </c>
      <c r="D113" s="92">
        <v>2986.05</v>
      </c>
      <c r="E113" s="92"/>
      <c r="F113" s="92">
        <f t="shared" si="8"/>
        <v>0</v>
      </c>
      <c r="G113" s="92"/>
      <c r="H113" s="92">
        <f t="shared" si="5"/>
        <v>0</v>
      </c>
      <c r="I113" s="92"/>
      <c r="J113" s="92">
        <f t="shared" si="6"/>
        <v>0</v>
      </c>
      <c r="K113" s="92">
        <f t="shared" si="7"/>
        <v>0</v>
      </c>
    </row>
    <row r="114" spans="1:11" s="117" customFormat="1">
      <c r="A114" s="217"/>
      <c r="B114" s="101" t="s">
        <v>196</v>
      </c>
      <c r="C114" s="163" t="s">
        <v>44</v>
      </c>
      <c r="D114" s="92">
        <v>746.51</v>
      </c>
      <c r="E114" s="92"/>
      <c r="F114" s="92">
        <f t="shared" si="8"/>
        <v>0</v>
      </c>
      <c r="G114" s="92"/>
      <c r="H114" s="92">
        <f t="shared" si="5"/>
        <v>0</v>
      </c>
      <c r="I114" s="92"/>
      <c r="J114" s="92">
        <f t="shared" si="6"/>
        <v>0</v>
      </c>
      <c r="K114" s="92">
        <f t="shared" si="7"/>
        <v>0</v>
      </c>
    </row>
    <row r="115" spans="1:11" s="117" customFormat="1">
      <c r="A115" s="217"/>
      <c r="B115" s="101" t="s">
        <v>197</v>
      </c>
      <c r="C115" s="163" t="s">
        <v>44</v>
      </c>
      <c r="D115" s="92">
        <v>1194.52</v>
      </c>
      <c r="E115" s="92"/>
      <c r="F115" s="92">
        <f t="shared" si="8"/>
        <v>0</v>
      </c>
      <c r="G115" s="92"/>
      <c r="H115" s="92">
        <f t="shared" si="5"/>
        <v>0</v>
      </c>
      <c r="I115" s="92"/>
      <c r="J115" s="92">
        <f t="shared" si="6"/>
        <v>0</v>
      </c>
      <c r="K115" s="92">
        <f t="shared" si="7"/>
        <v>0</v>
      </c>
    </row>
    <row r="116" spans="1:11" s="117" customFormat="1">
      <c r="A116" s="217"/>
      <c r="B116" s="101" t="s">
        <v>198</v>
      </c>
      <c r="C116" s="163" t="s">
        <v>31</v>
      </c>
      <c r="D116" s="92">
        <v>26.8</v>
      </c>
      <c r="E116" s="92"/>
      <c r="F116" s="92">
        <f t="shared" si="8"/>
        <v>0</v>
      </c>
      <c r="G116" s="92"/>
      <c r="H116" s="92">
        <f t="shared" si="5"/>
        <v>0</v>
      </c>
      <c r="I116" s="92"/>
      <c r="J116" s="92">
        <f t="shared" si="6"/>
        <v>0</v>
      </c>
      <c r="K116" s="92">
        <f t="shared" si="7"/>
        <v>0</v>
      </c>
    </row>
    <row r="117" spans="1:11" s="117" customFormat="1">
      <c r="A117" s="217"/>
      <c r="B117" s="101" t="s">
        <v>55</v>
      </c>
      <c r="C117" s="163" t="s">
        <v>36</v>
      </c>
      <c r="D117" s="92">
        <v>1199</v>
      </c>
      <c r="E117" s="92"/>
      <c r="F117" s="92">
        <f t="shared" si="8"/>
        <v>0</v>
      </c>
      <c r="G117" s="92"/>
      <c r="H117" s="92">
        <f t="shared" si="5"/>
        <v>0</v>
      </c>
      <c r="I117" s="92"/>
      <c r="J117" s="92">
        <f t="shared" si="6"/>
        <v>0</v>
      </c>
      <c r="K117" s="92">
        <f t="shared" si="7"/>
        <v>0</v>
      </c>
    </row>
    <row r="118" spans="1:11" s="117" customFormat="1">
      <c r="A118" s="217"/>
      <c r="B118" s="101" t="s">
        <v>56</v>
      </c>
      <c r="C118" s="163" t="s">
        <v>36</v>
      </c>
      <c r="D118" s="92">
        <v>764.9</v>
      </c>
      <c r="E118" s="92"/>
      <c r="F118" s="92">
        <f t="shared" si="8"/>
        <v>0</v>
      </c>
      <c r="G118" s="92"/>
      <c r="H118" s="92">
        <f t="shared" si="5"/>
        <v>0</v>
      </c>
      <c r="I118" s="92"/>
      <c r="J118" s="92">
        <f t="shared" si="6"/>
        <v>0</v>
      </c>
      <c r="K118" s="92">
        <f t="shared" si="7"/>
        <v>0</v>
      </c>
    </row>
    <row r="119" spans="1:11" s="117" customFormat="1">
      <c r="A119" s="217"/>
      <c r="B119" s="101" t="s">
        <v>41</v>
      </c>
      <c r="C119" s="163" t="s">
        <v>42</v>
      </c>
      <c r="D119" s="92"/>
      <c r="E119" s="92"/>
      <c r="F119" s="92">
        <f t="shared" si="8"/>
        <v>0</v>
      </c>
      <c r="G119" s="92"/>
      <c r="H119" s="92">
        <f t="shared" si="5"/>
        <v>0</v>
      </c>
      <c r="I119" s="92"/>
      <c r="J119" s="92">
        <f t="shared" si="6"/>
        <v>0</v>
      </c>
      <c r="K119" s="92">
        <f t="shared" si="7"/>
        <v>0</v>
      </c>
    </row>
    <row r="120" spans="1:11" s="117" customFormat="1" ht="27.6">
      <c r="A120" s="101">
        <v>2</v>
      </c>
      <c r="B120" s="98" t="s">
        <v>429</v>
      </c>
      <c r="C120" s="163" t="s">
        <v>31</v>
      </c>
      <c r="D120" s="92">
        <v>1283.1600000000001</v>
      </c>
      <c r="E120" s="92"/>
      <c r="F120" s="92">
        <f t="shared" si="8"/>
        <v>0</v>
      </c>
      <c r="G120" s="92"/>
      <c r="H120" s="92">
        <f t="shared" si="5"/>
        <v>0</v>
      </c>
      <c r="I120" s="92"/>
      <c r="J120" s="92">
        <f t="shared" si="6"/>
        <v>0</v>
      </c>
      <c r="K120" s="92">
        <f t="shared" si="7"/>
        <v>0</v>
      </c>
    </row>
    <row r="121" spans="1:11" s="117" customFormat="1">
      <c r="A121" s="101"/>
      <c r="B121" s="101" t="s">
        <v>430</v>
      </c>
      <c r="C121" s="163" t="s">
        <v>44</v>
      </c>
      <c r="D121" s="92">
        <v>513.26</v>
      </c>
      <c r="E121" s="92"/>
      <c r="F121" s="92">
        <f t="shared" si="8"/>
        <v>0</v>
      </c>
      <c r="G121" s="92"/>
      <c r="H121" s="92">
        <f t="shared" si="5"/>
        <v>0</v>
      </c>
      <c r="I121" s="92"/>
      <c r="J121" s="92">
        <f t="shared" si="6"/>
        <v>0</v>
      </c>
      <c r="K121" s="92">
        <f t="shared" si="7"/>
        <v>0</v>
      </c>
    </row>
    <row r="122" spans="1:11" s="117" customFormat="1">
      <c r="A122" s="101"/>
      <c r="B122" s="101" t="s">
        <v>431</v>
      </c>
      <c r="C122" s="163" t="s">
        <v>44</v>
      </c>
      <c r="D122" s="92">
        <v>320.79000000000002</v>
      </c>
      <c r="E122" s="92"/>
      <c r="F122" s="92">
        <f t="shared" si="8"/>
        <v>0</v>
      </c>
      <c r="G122" s="92"/>
      <c r="H122" s="92">
        <f t="shared" si="5"/>
        <v>0</v>
      </c>
      <c r="I122" s="92"/>
      <c r="J122" s="92">
        <f t="shared" si="6"/>
        <v>0</v>
      </c>
      <c r="K122" s="92">
        <f t="shared" si="7"/>
        <v>0</v>
      </c>
    </row>
    <row r="123" spans="1:11" s="117" customFormat="1">
      <c r="A123" s="101"/>
      <c r="B123" s="101" t="s">
        <v>432</v>
      </c>
      <c r="C123" s="163" t="s">
        <v>31</v>
      </c>
      <c r="D123" s="92">
        <v>11.55</v>
      </c>
      <c r="E123" s="92"/>
      <c r="F123" s="92">
        <f t="shared" si="8"/>
        <v>0</v>
      </c>
      <c r="G123" s="92"/>
      <c r="H123" s="92">
        <f t="shared" si="5"/>
        <v>0</v>
      </c>
      <c r="I123" s="92"/>
      <c r="J123" s="92">
        <f t="shared" si="6"/>
        <v>0</v>
      </c>
      <c r="K123" s="92">
        <f t="shared" si="7"/>
        <v>0</v>
      </c>
    </row>
    <row r="124" spans="1:11" s="117" customFormat="1">
      <c r="A124" s="101"/>
      <c r="B124" s="101" t="s">
        <v>55</v>
      </c>
      <c r="C124" s="163" t="s">
        <v>36</v>
      </c>
      <c r="D124" s="92">
        <v>492.7</v>
      </c>
      <c r="E124" s="92"/>
      <c r="F124" s="92">
        <f t="shared" si="8"/>
        <v>0</v>
      </c>
      <c r="G124" s="92"/>
      <c r="H124" s="92">
        <f t="shared" si="5"/>
        <v>0</v>
      </c>
      <c r="I124" s="92"/>
      <c r="J124" s="92">
        <f t="shared" si="6"/>
        <v>0</v>
      </c>
      <c r="K124" s="92">
        <f t="shared" si="7"/>
        <v>0</v>
      </c>
    </row>
    <row r="125" spans="1:11" s="117" customFormat="1">
      <c r="A125" s="101"/>
      <c r="B125" s="101" t="s">
        <v>56</v>
      </c>
      <c r="C125" s="163" t="s">
        <v>36</v>
      </c>
      <c r="D125" s="92">
        <v>180</v>
      </c>
      <c r="E125" s="92"/>
      <c r="F125" s="92">
        <f t="shared" si="8"/>
        <v>0</v>
      </c>
      <c r="G125" s="92"/>
      <c r="H125" s="92">
        <f t="shared" si="5"/>
        <v>0</v>
      </c>
      <c r="I125" s="92"/>
      <c r="J125" s="92">
        <f t="shared" si="6"/>
        <v>0</v>
      </c>
      <c r="K125" s="92">
        <f t="shared" si="7"/>
        <v>0</v>
      </c>
    </row>
    <row r="126" spans="1:11" s="117" customFormat="1">
      <c r="A126" s="217">
        <v>3</v>
      </c>
      <c r="B126" s="98" t="s">
        <v>434</v>
      </c>
      <c r="C126" s="163" t="s">
        <v>31</v>
      </c>
      <c r="D126" s="92">
        <v>431.6</v>
      </c>
      <c r="E126" s="92"/>
      <c r="F126" s="92">
        <f t="shared" si="8"/>
        <v>0</v>
      </c>
      <c r="G126" s="92"/>
      <c r="H126" s="92">
        <f t="shared" si="5"/>
        <v>0</v>
      </c>
      <c r="I126" s="92"/>
      <c r="J126" s="92">
        <f t="shared" si="6"/>
        <v>0</v>
      </c>
      <c r="K126" s="92">
        <f t="shared" si="7"/>
        <v>0</v>
      </c>
    </row>
    <row r="127" spans="1:11" s="117" customFormat="1">
      <c r="A127" s="217"/>
      <c r="B127" s="101" t="s">
        <v>493</v>
      </c>
      <c r="C127" s="163" t="s">
        <v>44</v>
      </c>
      <c r="D127" s="92">
        <v>172.64</v>
      </c>
      <c r="E127" s="92"/>
      <c r="F127" s="92">
        <f t="shared" si="8"/>
        <v>0</v>
      </c>
      <c r="G127" s="92"/>
      <c r="H127" s="92">
        <f t="shared" si="5"/>
        <v>0</v>
      </c>
      <c r="I127" s="92"/>
      <c r="J127" s="92">
        <f t="shared" si="6"/>
        <v>0</v>
      </c>
      <c r="K127" s="92">
        <f t="shared" si="7"/>
        <v>0</v>
      </c>
    </row>
    <row r="128" spans="1:11" s="117" customFormat="1">
      <c r="A128" s="217"/>
      <c r="B128" s="101" t="s">
        <v>494</v>
      </c>
      <c r="C128" s="163" t="s">
        <v>44</v>
      </c>
      <c r="D128" s="92">
        <v>107.9</v>
      </c>
      <c r="E128" s="92"/>
      <c r="F128" s="92">
        <f t="shared" si="8"/>
        <v>0</v>
      </c>
      <c r="G128" s="92"/>
      <c r="H128" s="92">
        <f t="shared" si="5"/>
        <v>0</v>
      </c>
      <c r="I128" s="92"/>
      <c r="J128" s="92">
        <f t="shared" si="6"/>
        <v>0</v>
      </c>
      <c r="K128" s="92">
        <f t="shared" si="7"/>
        <v>0</v>
      </c>
    </row>
    <row r="129" spans="1:11" s="117" customFormat="1">
      <c r="A129" s="217"/>
      <c r="B129" s="101" t="s">
        <v>495</v>
      </c>
      <c r="C129" s="163" t="s">
        <v>31</v>
      </c>
      <c r="D129" s="92">
        <v>3.88</v>
      </c>
      <c r="E129" s="92"/>
      <c r="F129" s="92">
        <f t="shared" si="8"/>
        <v>0</v>
      </c>
      <c r="G129" s="92"/>
      <c r="H129" s="92">
        <f t="shared" si="5"/>
        <v>0</v>
      </c>
      <c r="I129" s="92"/>
      <c r="J129" s="92">
        <f t="shared" si="6"/>
        <v>0</v>
      </c>
      <c r="K129" s="92">
        <f t="shared" si="7"/>
        <v>0</v>
      </c>
    </row>
    <row r="130" spans="1:11" s="117" customFormat="1">
      <c r="A130" s="217"/>
      <c r="B130" s="101" t="s">
        <v>55</v>
      </c>
      <c r="C130" s="163" t="s">
        <v>36</v>
      </c>
      <c r="D130" s="92">
        <v>196.2</v>
      </c>
      <c r="E130" s="92"/>
      <c r="F130" s="92">
        <f t="shared" si="8"/>
        <v>0</v>
      </c>
      <c r="G130" s="92"/>
      <c r="H130" s="92">
        <f t="shared" si="5"/>
        <v>0</v>
      </c>
      <c r="I130" s="92"/>
      <c r="J130" s="92">
        <f t="shared" si="6"/>
        <v>0</v>
      </c>
      <c r="K130" s="92">
        <f t="shared" si="7"/>
        <v>0</v>
      </c>
    </row>
    <row r="131" spans="1:11" s="117" customFormat="1">
      <c r="A131" s="217"/>
      <c r="B131" s="101" t="s">
        <v>41</v>
      </c>
      <c r="C131" s="163" t="s">
        <v>42</v>
      </c>
      <c r="D131" s="92"/>
      <c r="E131" s="92"/>
      <c r="F131" s="92">
        <f t="shared" si="8"/>
        <v>0</v>
      </c>
      <c r="G131" s="92"/>
      <c r="H131" s="92">
        <f t="shared" si="5"/>
        <v>0</v>
      </c>
      <c r="I131" s="92"/>
      <c r="J131" s="92">
        <f t="shared" si="6"/>
        <v>0</v>
      </c>
      <c r="K131" s="92">
        <f t="shared" si="7"/>
        <v>0</v>
      </c>
    </row>
    <row r="132" spans="1:11" s="117" customFormat="1" ht="27.6">
      <c r="A132" s="163">
        <v>4</v>
      </c>
      <c r="B132" s="98" t="s">
        <v>145</v>
      </c>
      <c r="C132" s="163" t="s">
        <v>31</v>
      </c>
      <c r="D132" s="92">
        <v>15</v>
      </c>
      <c r="E132" s="92"/>
      <c r="F132" s="92">
        <f t="shared" si="8"/>
        <v>0</v>
      </c>
      <c r="G132" s="92"/>
      <c r="H132" s="92">
        <f t="shared" si="5"/>
        <v>0</v>
      </c>
      <c r="I132" s="92"/>
      <c r="J132" s="92">
        <f t="shared" si="6"/>
        <v>0</v>
      </c>
      <c r="K132" s="92">
        <f t="shared" si="7"/>
        <v>0</v>
      </c>
    </row>
    <row r="133" spans="1:11" s="117" customFormat="1" ht="27.6">
      <c r="A133" s="101">
        <v>5</v>
      </c>
      <c r="B133" s="98" t="s">
        <v>146</v>
      </c>
      <c r="C133" s="163" t="s">
        <v>31</v>
      </c>
      <c r="D133" s="92">
        <v>30</v>
      </c>
      <c r="E133" s="92"/>
      <c r="F133" s="92">
        <f t="shared" si="8"/>
        <v>0</v>
      </c>
      <c r="G133" s="92"/>
      <c r="H133" s="92">
        <f t="shared" si="5"/>
        <v>0</v>
      </c>
      <c r="I133" s="92"/>
      <c r="J133" s="92">
        <f t="shared" si="6"/>
        <v>0</v>
      </c>
      <c r="K133" s="92">
        <f t="shared" si="7"/>
        <v>0</v>
      </c>
    </row>
    <row r="134" spans="1:11" s="117" customFormat="1">
      <c r="A134" s="101"/>
      <c r="B134" s="98" t="s">
        <v>496</v>
      </c>
      <c r="C134" s="163" t="s">
        <v>44</v>
      </c>
      <c r="D134" s="92">
        <v>18</v>
      </c>
      <c r="E134" s="92"/>
      <c r="F134" s="92">
        <f t="shared" si="8"/>
        <v>0</v>
      </c>
      <c r="G134" s="92"/>
      <c r="H134" s="92">
        <f t="shared" si="5"/>
        <v>0</v>
      </c>
      <c r="I134" s="92"/>
      <c r="J134" s="92">
        <f t="shared" si="6"/>
        <v>0</v>
      </c>
      <c r="K134" s="92">
        <f t="shared" si="7"/>
        <v>0</v>
      </c>
    </row>
    <row r="135" spans="1:11" s="117" customFormat="1">
      <c r="A135" s="101"/>
      <c r="B135" s="98" t="s">
        <v>497</v>
      </c>
      <c r="C135" s="163" t="s">
        <v>31</v>
      </c>
      <c r="D135" s="92">
        <v>0.4</v>
      </c>
      <c r="E135" s="92"/>
      <c r="F135" s="92">
        <f t="shared" si="8"/>
        <v>0</v>
      </c>
      <c r="G135" s="92"/>
      <c r="H135" s="92">
        <f t="shared" ref="H135:H175" si="9">G135*D135</f>
        <v>0</v>
      </c>
      <c r="I135" s="92"/>
      <c r="J135" s="92">
        <f t="shared" ref="J135:J175" si="10">I135*D135</f>
        <v>0</v>
      </c>
      <c r="K135" s="92">
        <f t="shared" ref="K135:K175" si="11">J135+H135+F135</f>
        <v>0</v>
      </c>
    </row>
    <row r="136" spans="1:11" s="117" customFormat="1">
      <c r="A136" s="132"/>
      <c r="B136" s="136" t="s">
        <v>136</v>
      </c>
      <c r="C136" s="132"/>
      <c r="D136" s="135"/>
      <c r="E136" s="135"/>
      <c r="F136" s="135"/>
      <c r="G136" s="135"/>
      <c r="H136" s="135"/>
      <c r="I136" s="135"/>
      <c r="J136" s="135"/>
      <c r="K136" s="135"/>
    </row>
    <row r="137" spans="1:11" s="117" customFormat="1" ht="53.25" customHeight="1">
      <c r="A137" s="217">
        <v>1</v>
      </c>
      <c r="B137" s="99" t="s">
        <v>201</v>
      </c>
      <c r="C137" s="163" t="s">
        <v>31</v>
      </c>
      <c r="D137" s="92">
        <v>28</v>
      </c>
      <c r="E137" s="92"/>
      <c r="F137" s="92">
        <f t="shared" si="8"/>
        <v>0</v>
      </c>
      <c r="G137" s="92"/>
      <c r="H137" s="92">
        <f t="shared" si="9"/>
        <v>0</v>
      </c>
      <c r="I137" s="92"/>
      <c r="J137" s="92">
        <f t="shared" si="10"/>
        <v>0</v>
      </c>
      <c r="K137" s="92">
        <f t="shared" si="11"/>
        <v>0</v>
      </c>
    </row>
    <row r="138" spans="1:11" s="117" customFormat="1">
      <c r="A138" s="217"/>
      <c r="B138" s="111" t="s">
        <v>498</v>
      </c>
      <c r="C138" s="163" t="s">
        <v>36</v>
      </c>
      <c r="D138" s="92">
        <v>149</v>
      </c>
      <c r="E138" s="92"/>
      <c r="F138" s="92">
        <f t="shared" si="8"/>
        <v>0</v>
      </c>
      <c r="G138" s="92"/>
      <c r="H138" s="92">
        <f t="shared" si="9"/>
        <v>0</v>
      </c>
      <c r="I138" s="92"/>
      <c r="J138" s="92">
        <f t="shared" si="10"/>
        <v>0</v>
      </c>
      <c r="K138" s="92">
        <f t="shared" si="11"/>
        <v>0</v>
      </c>
    </row>
    <row r="139" spans="1:11" s="117" customFormat="1">
      <c r="A139" s="217"/>
      <c r="B139" s="111" t="s">
        <v>499</v>
      </c>
      <c r="C139" s="163" t="s">
        <v>36</v>
      </c>
      <c r="D139" s="92">
        <v>96.4</v>
      </c>
      <c r="E139" s="92"/>
      <c r="F139" s="92">
        <f t="shared" si="8"/>
        <v>0</v>
      </c>
      <c r="G139" s="92"/>
      <c r="H139" s="92">
        <f t="shared" si="9"/>
        <v>0</v>
      </c>
      <c r="I139" s="92"/>
      <c r="J139" s="92">
        <f t="shared" si="10"/>
        <v>0</v>
      </c>
      <c r="K139" s="92">
        <f t="shared" si="11"/>
        <v>0</v>
      </c>
    </row>
    <row r="140" spans="1:11" s="117" customFormat="1">
      <c r="A140" s="217"/>
      <c r="B140" s="111" t="s">
        <v>88</v>
      </c>
      <c r="C140" s="163" t="s">
        <v>44</v>
      </c>
      <c r="D140" s="92">
        <v>14</v>
      </c>
      <c r="E140" s="92"/>
      <c r="F140" s="92">
        <f t="shared" si="8"/>
        <v>0</v>
      </c>
      <c r="G140" s="92"/>
      <c r="H140" s="92">
        <f t="shared" si="9"/>
        <v>0</v>
      </c>
      <c r="I140" s="92"/>
      <c r="J140" s="92">
        <f t="shared" si="10"/>
        <v>0</v>
      </c>
      <c r="K140" s="92">
        <f t="shared" si="11"/>
        <v>0</v>
      </c>
    </row>
    <row r="141" spans="1:11" s="117" customFormat="1">
      <c r="A141" s="217"/>
      <c r="B141" s="111" t="s">
        <v>138</v>
      </c>
      <c r="C141" s="163" t="s">
        <v>32</v>
      </c>
      <c r="D141" s="92">
        <v>5</v>
      </c>
      <c r="E141" s="92"/>
      <c r="F141" s="92">
        <f t="shared" si="8"/>
        <v>0</v>
      </c>
      <c r="G141" s="92"/>
      <c r="H141" s="92">
        <f t="shared" si="9"/>
        <v>0</v>
      </c>
      <c r="I141" s="92"/>
      <c r="J141" s="92">
        <f t="shared" si="10"/>
        <v>0</v>
      </c>
      <c r="K141" s="92">
        <f t="shared" si="11"/>
        <v>0</v>
      </c>
    </row>
    <row r="142" spans="1:11" s="117" customFormat="1" ht="83.25" customHeight="1">
      <c r="A142" s="163">
        <v>2</v>
      </c>
      <c r="B142" s="98" t="s">
        <v>500</v>
      </c>
      <c r="C142" s="163" t="s">
        <v>31</v>
      </c>
      <c r="D142" s="92">
        <v>101.955</v>
      </c>
      <c r="E142" s="92"/>
      <c r="F142" s="92">
        <f t="shared" si="8"/>
        <v>0</v>
      </c>
      <c r="G142" s="92"/>
      <c r="H142" s="92">
        <f t="shared" si="9"/>
        <v>0</v>
      </c>
      <c r="I142" s="92"/>
      <c r="J142" s="92">
        <f t="shared" si="10"/>
        <v>0</v>
      </c>
      <c r="K142" s="92">
        <f t="shared" si="11"/>
        <v>0</v>
      </c>
    </row>
    <row r="143" spans="1:11" s="117" customFormat="1" ht="57" customHeight="1">
      <c r="A143" s="163">
        <v>3</v>
      </c>
      <c r="B143" s="98" t="s">
        <v>501</v>
      </c>
      <c r="C143" s="163" t="s">
        <v>31</v>
      </c>
      <c r="D143" s="92">
        <v>103.005</v>
      </c>
      <c r="E143" s="92"/>
      <c r="F143" s="92">
        <f t="shared" si="8"/>
        <v>0</v>
      </c>
      <c r="G143" s="92"/>
      <c r="H143" s="92">
        <f t="shared" si="9"/>
        <v>0</v>
      </c>
      <c r="I143" s="92"/>
      <c r="J143" s="92">
        <f t="shared" si="10"/>
        <v>0</v>
      </c>
      <c r="K143" s="92">
        <f t="shared" si="11"/>
        <v>0</v>
      </c>
    </row>
    <row r="144" spans="1:11" s="117" customFormat="1" ht="52.5" customHeight="1">
      <c r="A144" s="163">
        <v>4</v>
      </c>
      <c r="B144" s="98" t="s">
        <v>401</v>
      </c>
      <c r="C144" s="163" t="s">
        <v>31</v>
      </c>
      <c r="D144" s="92">
        <v>5.3550000000000004</v>
      </c>
      <c r="E144" s="92"/>
      <c r="F144" s="92">
        <f t="shared" si="8"/>
        <v>0</v>
      </c>
      <c r="G144" s="92"/>
      <c r="H144" s="92">
        <f t="shared" si="9"/>
        <v>0</v>
      </c>
      <c r="I144" s="92"/>
      <c r="J144" s="92">
        <f t="shared" si="10"/>
        <v>0</v>
      </c>
      <c r="K144" s="92">
        <f t="shared" si="11"/>
        <v>0</v>
      </c>
    </row>
    <row r="145" spans="1:11" s="117" customFormat="1" ht="57.75" customHeight="1">
      <c r="A145" s="163">
        <v>5</v>
      </c>
      <c r="B145" s="98" t="s">
        <v>402</v>
      </c>
      <c r="C145" s="163" t="s">
        <v>31</v>
      </c>
      <c r="D145" s="92">
        <v>11.76</v>
      </c>
      <c r="E145" s="92"/>
      <c r="F145" s="92">
        <f t="shared" si="8"/>
        <v>0</v>
      </c>
      <c r="G145" s="92"/>
      <c r="H145" s="92">
        <f t="shared" si="9"/>
        <v>0</v>
      </c>
      <c r="I145" s="92"/>
      <c r="J145" s="92">
        <f t="shared" si="10"/>
        <v>0</v>
      </c>
      <c r="K145" s="92">
        <f t="shared" si="11"/>
        <v>0</v>
      </c>
    </row>
    <row r="146" spans="1:11" s="117" customFormat="1" ht="41.4">
      <c r="A146" s="163">
        <v>6</v>
      </c>
      <c r="B146" s="98" t="s">
        <v>403</v>
      </c>
      <c r="C146" s="163" t="s">
        <v>31</v>
      </c>
      <c r="D146" s="92">
        <v>1.575</v>
      </c>
      <c r="E146" s="92"/>
      <c r="F146" s="92">
        <f t="shared" si="8"/>
        <v>0</v>
      </c>
      <c r="G146" s="92"/>
      <c r="H146" s="92">
        <f t="shared" si="9"/>
        <v>0</v>
      </c>
      <c r="I146" s="92"/>
      <c r="J146" s="92">
        <f t="shared" si="10"/>
        <v>0</v>
      </c>
      <c r="K146" s="92">
        <f t="shared" si="11"/>
        <v>0</v>
      </c>
    </row>
    <row r="147" spans="1:11" s="117" customFormat="1" ht="36" customHeight="1">
      <c r="A147" s="163">
        <v>7</v>
      </c>
      <c r="B147" s="98" t="s">
        <v>502</v>
      </c>
      <c r="C147" s="163" t="s">
        <v>31</v>
      </c>
      <c r="D147" s="92">
        <v>32.4</v>
      </c>
      <c r="E147" s="92"/>
      <c r="F147" s="92">
        <f t="shared" si="8"/>
        <v>0</v>
      </c>
      <c r="G147" s="92"/>
      <c r="H147" s="92">
        <f t="shared" si="9"/>
        <v>0</v>
      </c>
      <c r="I147" s="92"/>
      <c r="J147" s="92">
        <f t="shared" si="10"/>
        <v>0</v>
      </c>
      <c r="K147" s="92">
        <f t="shared" si="11"/>
        <v>0</v>
      </c>
    </row>
    <row r="148" spans="1:11" s="117" customFormat="1" ht="27.6">
      <c r="A148" s="163">
        <v>8</v>
      </c>
      <c r="B148" s="98" t="s">
        <v>503</v>
      </c>
      <c r="C148" s="163" t="s">
        <v>31</v>
      </c>
      <c r="D148" s="92">
        <v>4.5999999999999996</v>
      </c>
      <c r="E148" s="92"/>
      <c r="F148" s="92">
        <f t="shared" si="8"/>
        <v>0</v>
      </c>
      <c r="G148" s="92"/>
      <c r="H148" s="92">
        <f t="shared" si="9"/>
        <v>0</v>
      </c>
      <c r="I148" s="92"/>
      <c r="J148" s="92">
        <f t="shared" si="10"/>
        <v>0</v>
      </c>
      <c r="K148" s="92">
        <f t="shared" si="11"/>
        <v>0</v>
      </c>
    </row>
    <row r="149" spans="1:11" s="117" customFormat="1" ht="41.4">
      <c r="A149" s="217">
        <v>9</v>
      </c>
      <c r="B149" s="98" t="s">
        <v>504</v>
      </c>
      <c r="C149" s="163" t="s">
        <v>31</v>
      </c>
      <c r="D149" s="92">
        <v>13.09</v>
      </c>
      <c r="E149" s="92"/>
      <c r="F149" s="92">
        <f t="shared" si="8"/>
        <v>0</v>
      </c>
      <c r="G149" s="92"/>
      <c r="H149" s="92">
        <f t="shared" si="9"/>
        <v>0</v>
      </c>
      <c r="I149" s="92"/>
      <c r="J149" s="92">
        <f t="shared" si="10"/>
        <v>0</v>
      </c>
      <c r="K149" s="92">
        <f t="shared" si="11"/>
        <v>0</v>
      </c>
    </row>
    <row r="150" spans="1:11" s="117" customFormat="1">
      <c r="A150" s="217"/>
      <c r="B150" s="101" t="s">
        <v>41</v>
      </c>
      <c r="C150" s="163" t="s">
        <v>42</v>
      </c>
      <c r="D150" s="92"/>
      <c r="E150" s="92"/>
      <c r="F150" s="92">
        <f t="shared" si="8"/>
        <v>0</v>
      </c>
      <c r="G150" s="92"/>
      <c r="H150" s="92">
        <f t="shared" si="9"/>
        <v>0</v>
      </c>
      <c r="I150" s="92"/>
      <c r="J150" s="92">
        <f t="shared" si="10"/>
        <v>0</v>
      </c>
      <c r="K150" s="92">
        <f t="shared" si="11"/>
        <v>0</v>
      </c>
    </row>
    <row r="151" spans="1:11" s="117" customFormat="1" ht="27.6">
      <c r="A151" s="217">
        <v>10</v>
      </c>
      <c r="B151" s="98" t="s">
        <v>202</v>
      </c>
      <c r="C151" s="163" t="s">
        <v>36</v>
      </c>
      <c r="D151" s="92">
        <v>462.2</v>
      </c>
      <c r="E151" s="92"/>
      <c r="F151" s="92">
        <f t="shared" si="8"/>
        <v>0</v>
      </c>
      <c r="G151" s="92"/>
      <c r="H151" s="92">
        <f t="shared" si="9"/>
        <v>0</v>
      </c>
      <c r="I151" s="92"/>
      <c r="J151" s="92">
        <f t="shared" si="10"/>
        <v>0</v>
      </c>
      <c r="K151" s="92">
        <f t="shared" si="11"/>
        <v>0</v>
      </c>
    </row>
    <row r="152" spans="1:11" s="117" customFormat="1">
      <c r="A152" s="217"/>
      <c r="B152" s="101" t="s">
        <v>57</v>
      </c>
      <c r="C152" s="163" t="s">
        <v>32</v>
      </c>
      <c r="D152" s="92">
        <v>40</v>
      </c>
      <c r="E152" s="92"/>
      <c r="F152" s="92">
        <f t="shared" si="8"/>
        <v>0</v>
      </c>
      <c r="G152" s="92"/>
      <c r="H152" s="92">
        <f t="shared" si="9"/>
        <v>0</v>
      </c>
      <c r="I152" s="92"/>
      <c r="J152" s="92">
        <f t="shared" si="10"/>
        <v>0</v>
      </c>
      <c r="K152" s="92">
        <f t="shared" si="11"/>
        <v>0</v>
      </c>
    </row>
    <row r="153" spans="1:11" s="117" customFormat="1">
      <c r="A153" s="217"/>
      <c r="B153" s="101" t="s">
        <v>41</v>
      </c>
      <c r="C153" s="163" t="s">
        <v>42</v>
      </c>
      <c r="D153" s="92"/>
      <c r="E153" s="92"/>
      <c r="F153" s="92">
        <f t="shared" si="8"/>
        <v>0</v>
      </c>
      <c r="G153" s="92"/>
      <c r="H153" s="92">
        <f t="shared" si="9"/>
        <v>0</v>
      </c>
      <c r="I153" s="92"/>
      <c r="J153" s="92">
        <f t="shared" si="10"/>
        <v>0</v>
      </c>
      <c r="K153" s="92">
        <f t="shared" si="11"/>
        <v>0</v>
      </c>
    </row>
    <row r="154" spans="1:11" s="117" customFormat="1" ht="55.2">
      <c r="A154" s="217">
        <v>11</v>
      </c>
      <c r="B154" s="98" t="s">
        <v>505</v>
      </c>
      <c r="C154" s="163" t="s">
        <v>31</v>
      </c>
      <c r="D154" s="92">
        <v>8.16</v>
      </c>
      <c r="E154" s="92"/>
      <c r="F154" s="92">
        <f t="shared" si="8"/>
        <v>0</v>
      </c>
      <c r="G154" s="92"/>
      <c r="H154" s="92">
        <f t="shared" si="9"/>
        <v>0</v>
      </c>
      <c r="I154" s="92"/>
      <c r="J154" s="92">
        <f t="shared" si="10"/>
        <v>0</v>
      </c>
      <c r="K154" s="92">
        <f t="shared" si="11"/>
        <v>0</v>
      </c>
    </row>
    <row r="155" spans="1:11" s="117" customFormat="1">
      <c r="A155" s="217"/>
      <c r="B155" s="101" t="s">
        <v>41</v>
      </c>
      <c r="C155" s="163"/>
      <c r="D155" s="92"/>
      <c r="E155" s="92"/>
      <c r="F155" s="92">
        <f t="shared" si="8"/>
        <v>0</v>
      </c>
      <c r="G155" s="92"/>
      <c r="H155" s="92">
        <f t="shared" si="9"/>
        <v>0</v>
      </c>
      <c r="I155" s="92"/>
      <c r="J155" s="92">
        <f t="shared" si="10"/>
        <v>0</v>
      </c>
      <c r="K155" s="92">
        <f t="shared" si="11"/>
        <v>0</v>
      </c>
    </row>
    <row r="156" spans="1:11" s="117" customFormat="1" ht="27.6">
      <c r="A156" s="163">
        <v>12</v>
      </c>
      <c r="B156" s="98" t="s">
        <v>506</v>
      </c>
      <c r="C156" s="163" t="s">
        <v>31</v>
      </c>
      <c r="D156" s="92">
        <v>3.9</v>
      </c>
      <c r="E156" s="92"/>
      <c r="F156" s="92">
        <f t="shared" si="8"/>
        <v>0</v>
      </c>
      <c r="G156" s="92"/>
      <c r="H156" s="92">
        <f t="shared" si="9"/>
        <v>0</v>
      </c>
      <c r="I156" s="92"/>
      <c r="J156" s="92">
        <f t="shared" si="10"/>
        <v>0</v>
      </c>
      <c r="K156" s="92">
        <f t="shared" si="11"/>
        <v>0</v>
      </c>
    </row>
    <row r="157" spans="1:11" s="117" customFormat="1">
      <c r="A157" s="163"/>
      <c r="B157" s="162" t="s">
        <v>137</v>
      </c>
      <c r="C157" s="163"/>
      <c r="D157" s="92"/>
      <c r="E157" s="92"/>
      <c r="F157" s="92"/>
      <c r="G157" s="92"/>
      <c r="H157" s="92"/>
      <c r="I157" s="92"/>
      <c r="J157" s="92"/>
      <c r="K157" s="92"/>
    </row>
    <row r="158" spans="1:11" s="117" customFormat="1" ht="27.6">
      <c r="A158" s="101">
        <v>1</v>
      </c>
      <c r="B158" s="98" t="s">
        <v>203</v>
      </c>
      <c r="C158" s="163" t="s">
        <v>36</v>
      </c>
      <c r="D158" s="92">
        <v>242</v>
      </c>
      <c r="E158" s="92"/>
      <c r="F158" s="92">
        <f t="shared" si="8"/>
        <v>0</v>
      </c>
      <c r="G158" s="92"/>
      <c r="H158" s="92">
        <f t="shared" si="9"/>
        <v>0</v>
      </c>
      <c r="I158" s="92"/>
      <c r="J158" s="92">
        <f t="shared" si="10"/>
        <v>0</v>
      </c>
      <c r="K158" s="92">
        <f t="shared" si="11"/>
        <v>0</v>
      </c>
    </row>
    <row r="159" spans="1:11" s="117" customFormat="1">
      <c r="A159" s="101"/>
      <c r="B159" s="101" t="s">
        <v>204</v>
      </c>
      <c r="C159" s="163" t="s">
        <v>38</v>
      </c>
      <c r="D159" s="92">
        <v>1.45</v>
      </c>
      <c r="E159" s="92"/>
      <c r="F159" s="92">
        <f t="shared" si="8"/>
        <v>0</v>
      </c>
      <c r="G159" s="92"/>
      <c r="H159" s="92">
        <f t="shared" si="9"/>
        <v>0</v>
      </c>
      <c r="I159" s="92"/>
      <c r="J159" s="92">
        <f t="shared" si="10"/>
        <v>0</v>
      </c>
      <c r="K159" s="92">
        <f t="shared" si="11"/>
        <v>0</v>
      </c>
    </row>
    <row r="160" spans="1:11" s="117" customFormat="1">
      <c r="A160" s="101"/>
      <c r="B160" s="101" t="s">
        <v>507</v>
      </c>
      <c r="C160" s="163" t="s">
        <v>39</v>
      </c>
      <c r="D160" s="92">
        <v>0.44</v>
      </c>
      <c r="E160" s="92"/>
      <c r="F160" s="92">
        <f t="shared" si="8"/>
        <v>0</v>
      </c>
      <c r="G160" s="92"/>
      <c r="H160" s="92">
        <f t="shared" si="9"/>
        <v>0</v>
      </c>
      <c r="I160" s="92"/>
      <c r="J160" s="92">
        <f t="shared" si="10"/>
        <v>0</v>
      </c>
      <c r="K160" s="92">
        <f t="shared" si="11"/>
        <v>0</v>
      </c>
    </row>
    <row r="161" spans="1:11" s="117" customFormat="1" ht="27.6">
      <c r="A161" s="101">
        <v>2</v>
      </c>
      <c r="B161" s="98" t="s">
        <v>142</v>
      </c>
      <c r="C161" s="163" t="s">
        <v>31</v>
      </c>
      <c r="D161" s="92">
        <v>30</v>
      </c>
      <c r="E161" s="92"/>
      <c r="F161" s="92">
        <f t="shared" si="8"/>
        <v>0</v>
      </c>
      <c r="G161" s="92"/>
      <c r="H161" s="92">
        <f t="shared" si="9"/>
        <v>0</v>
      </c>
      <c r="I161" s="92"/>
      <c r="J161" s="92">
        <f t="shared" si="10"/>
        <v>0</v>
      </c>
      <c r="K161" s="92">
        <f t="shared" si="11"/>
        <v>0</v>
      </c>
    </row>
    <row r="162" spans="1:11" s="117" customFormat="1">
      <c r="A162" s="101"/>
      <c r="B162" s="101" t="s">
        <v>508</v>
      </c>
      <c r="C162" s="163" t="s">
        <v>38</v>
      </c>
      <c r="D162" s="92">
        <v>0.14399999999999999</v>
      </c>
      <c r="E162" s="92"/>
      <c r="F162" s="92">
        <f t="shared" si="8"/>
        <v>0</v>
      </c>
      <c r="G162" s="92"/>
      <c r="H162" s="92">
        <f t="shared" si="9"/>
        <v>0</v>
      </c>
      <c r="I162" s="92"/>
      <c r="J162" s="92">
        <f t="shared" si="10"/>
        <v>0</v>
      </c>
      <c r="K162" s="92">
        <f t="shared" si="11"/>
        <v>0</v>
      </c>
    </row>
    <row r="163" spans="1:11" s="117" customFormat="1" ht="19.5" customHeight="1">
      <c r="A163" s="101"/>
      <c r="B163" s="101" t="s">
        <v>509</v>
      </c>
      <c r="C163" s="163" t="s">
        <v>39</v>
      </c>
      <c r="D163" s="92">
        <v>4.8000000000000001E-2</v>
      </c>
      <c r="E163" s="92"/>
      <c r="F163" s="92">
        <f t="shared" si="8"/>
        <v>0</v>
      </c>
      <c r="G163" s="92"/>
      <c r="H163" s="92">
        <f t="shared" si="9"/>
        <v>0</v>
      </c>
      <c r="I163" s="92"/>
      <c r="J163" s="92">
        <f t="shared" si="10"/>
        <v>0</v>
      </c>
      <c r="K163" s="92">
        <f t="shared" si="11"/>
        <v>0</v>
      </c>
    </row>
    <row r="164" spans="1:11" s="117" customFormat="1" ht="31.5" customHeight="1">
      <c r="A164" s="101">
        <v>3</v>
      </c>
      <c r="B164" s="98" t="s">
        <v>433</v>
      </c>
      <c r="C164" s="163" t="s">
        <v>31</v>
      </c>
      <c r="D164" s="92">
        <v>30</v>
      </c>
      <c r="E164" s="92"/>
      <c r="F164" s="92">
        <f t="shared" si="8"/>
        <v>0</v>
      </c>
      <c r="G164" s="92"/>
      <c r="H164" s="92">
        <f t="shared" si="9"/>
        <v>0</v>
      </c>
      <c r="I164" s="92"/>
      <c r="J164" s="92">
        <f t="shared" si="10"/>
        <v>0</v>
      </c>
      <c r="K164" s="92">
        <f t="shared" si="11"/>
        <v>0</v>
      </c>
    </row>
    <row r="165" spans="1:11" s="117" customFormat="1" ht="19.5" customHeight="1">
      <c r="A165" s="101"/>
      <c r="B165" s="101" t="s">
        <v>510</v>
      </c>
      <c r="C165" s="163" t="s">
        <v>44</v>
      </c>
      <c r="D165" s="92">
        <v>17.7</v>
      </c>
      <c r="E165" s="92"/>
      <c r="F165" s="92">
        <f t="shared" si="8"/>
        <v>0</v>
      </c>
      <c r="G165" s="92"/>
      <c r="H165" s="92">
        <f t="shared" si="9"/>
        <v>0</v>
      </c>
      <c r="I165" s="92"/>
      <c r="J165" s="92">
        <f t="shared" si="10"/>
        <v>0</v>
      </c>
      <c r="K165" s="92">
        <f t="shared" si="11"/>
        <v>0</v>
      </c>
    </row>
    <row r="166" spans="1:11" s="117" customFormat="1" ht="19.5" customHeight="1">
      <c r="A166" s="101"/>
      <c r="B166" s="101" t="s">
        <v>41</v>
      </c>
      <c r="C166" s="163" t="s">
        <v>42</v>
      </c>
      <c r="D166" s="92"/>
      <c r="E166" s="92"/>
      <c r="F166" s="92">
        <f t="shared" si="8"/>
        <v>0</v>
      </c>
      <c r="G166" s="92"/>
      <c r="H166" s="92">
        <f t="shared" si="9"/>
        <v>0</v>
      </c>
      <c r="I166" s="92"/>
      <c r="J166" s="92">
        <f t="shared" si="10"/>
        <v>0</v>
      </c>
      <c r="K166" s="92">
        <f t="shared" si="11"/>
        <v>0</v>
      </c>
    </row>
    <row r="167" spans="1:11" s="117" customFormat="1" ht="33.75" customHeight="1">
      <c r="A167" s="163">
        <v>4</v>
      </c>
      <c r="B167" s="98" t="s">
        <v>86</v>
      </c>
      <c r="C167" s="163" t="s">
        <v>36</v>
      </c>
      <c r="D167" s="92">
        <v>19</v>
      </c>
      <c r="E167" s="92"/>
      <c r="F167" s="92">
        <f t="shared" si="8"/>
        <v>0</v>
      </c>
      <c r="G167" s="92"/>
      <c r="H167" s="92">
        <f t="shared" si="9"/>
        <v>0</v>
      </c>
      <c r="I167" s="92"/>
      <c r="J167" s="92">
        <f t="shared" si="10"/>
        <v>0</v>
      </c>
      <c r="K167" s="92">
        <f t="shared" si="11"/>
        <v>0</v>
      </c>
    </row>
    <row r="168" spans="1:11" s="117" customFormat="1" ht="61.5" customHeight="1">
      <c r="A168" s="101">
        <v>5</v>
      </c>
      <c r="B168" s="98" t="s">
        <v>511</v>
      </c>
      <c r="C168" s="163" t="s">
        <v>31</v>
      </c>
      <c r="D168" s="92">
        <v>31.1</v>
      </c>
      <c r="E168" s="92"/>
      <c r="F168" s="92">
        <f t="shared" si="8"/>
        <v>0</v>
      </c>
      <c r="G168" s="92"/>
      <c r="H168" s="92">
        <f t="shared" si="9"/>
        <v>0</v>
      </c>
      <c r="I168" s="92"/>
      <c r="J168" s="92">
        <f t="shared" si="10"/>
        <v>0</v>
      </c>
      <c r="K168" s="92">
        <f t="shared" si="11"/>
        <v>0</v>
      </c>
    </row>
    <row r="169" spans="1:11" s="117" customFormat="1" ht="22.5" customHeight="1">
      <c r="A169" s="101"/>
      <c r="B169" s="98" t="s">
        <v>143</v>
      </c>
      <c r="C169" s="163" t="s">
        <v>31</v>
      </c>
      <c r="D169" s="92">
        <v>32</v>
      </c>
      <c r="E169" s="92"/>
      <c r="F169" s="92">
        <f t="shared" ref="F169:F175" si="12">E169*D169</f>
        <v>0</v>
      </c>
      <c r="G169" s="92"/>
      <c r="H169" s="92">
        <f t="shared" si="9"/>
        <v>0</v>
      </c>
      <c r="I169" s="92"/>
      <c r="J169" s="92">
        <f t="shared" si="10"/>
        <v>0</v>
      </c>
      <c r="K169" s="92">
        <f t="shared" si="11"/>
        <v>0</v>
      </c>
    </row>
    <row r="170" spans="1:11" s="117" customFormat="1" ht="18.75" customHeight="1">
      <c r="A170" s="101"/>
      <c r="B170" s="98" t="s">
        <v>41</v>
      </c>
      <c r="C170" s="163" t="s">
        <v>42</v>
      </c>
      <c r="D170" s="92"/>
      <c r="E170" s="92"/>
      <c r="F170" s="92">
        <f t="shared" si="12"/>
        <v>0</v>
      </c>
      <c r="G170" s="92"/>
      <c r="H170" s="92">
        <f t="shared" si="9"/>
        <v>0</v>
      </c>
      <c r="I170" s="92"/>
      <c r="J170" s="92">
        <f t="shared" si="10"/>
        <v>0</v>
      </c>
      <c r="K170" s="92">
        <f t="shared" si="11"/>
        <v>0</v>
      </c>
    </row>
    <row r="171" spans="1:11" s="117" customFormat="1" ht="62.25" customHeight="1">
      <c r="A171" s="101">
        <v>6</v>
      </c>
      <c r="B171" s="98" t="s">
        <v>147</v>
      </c>
      <c r="C171" s="163" t="s">
        <v>31</v>
      </c>
      <c r="D171" s="92">
        <v>20</v>
      </c>
      <c r="E171" s="92"/>
      <c r="F171" s="92">
        <f t="shared" si="12"/>
        <v>0</v>
      </c>
      <c r="G171" s="92"/>
      <c r="H171" s="92">
        <f t="shared" si="9"/>
        <v>0</v>
      </c>
      <c r="I171" s="92"/>
      <c r="J171" s="92">
        <f t="shared" si="10"/>
        <v>0</v>
      </c>
      <c r="K171" s="92">
        <f t="shared" si="11"/>
        <v>0</v>
      </c>
    </row>
    <row r="172" spans="1:11" s="117" customFormat="1" ht="18.75" customHeight="1">
      <c r="A172" s="101"/>
      <c r="B172" s="98" t="s">
        <v>148</v>
      </c>
      <c r="C172" s="163" t="s">
        <v>31</v>
      </c>
      <c r="D172" s="92">
        <v>22</v>
      </c>
      <c r="E172" s="92"/>
      <c r="F172" s="92">
        <f t="shared" si="12"/>
        <v>0</v>
      </c>
      <c r="G172" s="92"/>
      <c r="H172" s="92">
        <f t="shared" si="9"/>
        <v>0</v>
      </c>
      <c r="I172" s="92"/>
      <c r="J172" s="92">
        <f t="shared" si="10"/>
        <v>0</v>
      </c>
      <c r="K172" s="92">
        <f t="shared" si="11"/>
        <v>0</v>
      </c>
    </row>
    <row r="173" spans="1:11" s="117" customFormat="1" ht="18.75" customHeight="1">
      <c r="A173" s="101"/>
      <c r="B173" s="98" t="s">
        <v>41</v>
      </c>
      <c r="C173" s="163" t="s">
        <v>42</v>
      </c>
      <c r="D173" s="92"/>
      <c r="E173" s="92"/>
      <c r="F173" s="92">
        <f t="shared" si="12"/>
        <v>0</v>
      </c>
      <c r="G173" s="92"/>
      <c r="H173" s="92">
        <f t="shared" si="9"/>
        <v>0</v>
      </c>
      <c r="I173" s="92"/>
      <c r="J173" s="92">
        <f t="shared" si="10"/>
        <v>0</v>
      </c>
      <c r="K173" s="92">
        <f t="shared" si="11"/>
        <v>0</v>
      </c>
    </row>
    <row r="174" spans="1:11" s="117" customFormat="1" ht="17.25" customHeight="1">
      <c r="A174" s="163">
        <v>7</v>
      </c>
      <c r="B174" s="98" t="s">
        <v>87</v>
      </c>
      <c r="C174" s="163" t="s">
        <v>38</v>
      </c>
      <c r="D174" s="92">
        <v>1.4</v>
      </c>
      <c r="E174" s="92"/>
      <c r="F174" s="92">
        <f t="shared" si="12"/>
        <v>0</v>
      </c>
      <c r="G174" s="92"/>
      <c r="H174" s="92">
        <f t="shared" si="9"/>
        <v>0</v>
      </c>
      <c r="I174" s="92"/>
      <c r="J174" s="92">
        <f t="shared" si="10"/>
        <v>0</v>
      </c>
      <c r="K174" s="92">
        <f t="shared" si="11"/>
        <v>0</v>
      </c>
    </row>
    <row r="175" spans="1:11" s="117" customFormat="1">
      <c r="A175" s="163">
        <v>8</v>
      </c>
      <c r="B175" s="101" t="s">
        <v>144</v>
      </c>
      <c r="C175" s="163" t="s">
        <v>38</v>
      </c>
      <c r="D175" s="92">
        <v>1.4</v>
      </c>
      <c r="E175" s="92"/>
      <c r="F175" s="92">
        <f t="shared" si="12"/>
        <v>0</v>
      </c>
      <c r="G175" s="92"/>
      <c r="H175" s="92">
        <f t="shared" si="9"/>
        <v>0</v>
      </c>
      <c r="I175" s="92"/>
      <c r="J175" s="92">
        <f t="shared" si="10"/>
        <v>0</v>
      </c>
      <c r="K175" s="92">
        <f t="shared" si="11"/>
        <v>0</v>
      </c>
    </row>
    <row r="176" spans="1:11" s="117" customFormat="1">
      <c r="A176" s="163"/>
      <c r="B176" s="114" t="s">
        <v>29</v>
      </c>
      <c r="C176" s="163"/>
      <c r="D176" s="92"/>
      <c r="E176" s="92"/>
      <c r="F176" s="90">
        <f>SUM(F9:F175)</f>
        <v>0</v>
      </c>
      <c r="G176" s="90"/>
      <c r="H176" s="90">
        <f>SUM(H9:H175)</f>
        <v>0</v>
      </c>
      <c r="I176" s="90"/>
      <c r="J176" s="90">
        <f>SUM(J9:J175)</f>
        <v>0</v>
      </c>
      <c r="K176" s="90">
        <f>SUM(K9:K175)</f>
        <v>0</v>
      </c>
    </row>
    <row r="177" spans="1:11" s="117" customFormat="1">
      <c r="A177" s="98"/>
      <c r="B177" s="119" t="s">
        <v>59</v>
      </c>
      <c r="C177" s="115">
        <v>0</v>
      </c>
      <c r="D177" s="107"/>
      <c r="E177" s="107"/>
      <c r="F177" s="107"/>
      <c r="G177" s="107"/>
      <c r="H177" s="107"/>
      <c r="I177" s="107"/>
      <c r="J177" s="107"/>
      <c r="K177" s="108">
        <f>K176*C177</f>
        <v>0</v>
      </c>
    </row>
    <row r="178" spans="1:11" s="117" customFormat="1">
      <c r="A178" s="98"/>
      <c r="B178" s="119" t="s">
        <v>29</v>
      </c>
      <c r="C178" s="161"/>
      <c r="D178" s="107"/>
      <c r="E178" s="107"/>
      <c r="F178" s="107"/>
      <c r="G178" s="107"/>
      <c r="H178" s="107"/>
      <c r="I178" s="107"/>
      <c r="J178" s="107"/>
      <c r="K178" s="108">
        <f>K177+K176</f>
        <v>0</v>
      </c>
    </row>
    <row r="179" spans="1:11" s="117" customFormat="1" ht="19.5" customHeight="1">
      <c r="A179" s="98"/>
      <c r="B179" s="119" t="s">
        <v>60</v>
      </c>
      <c r="C179" s="115">
        <v>0</v>
      </c>
      <c r="D179" s="107"/>
      <c r="E179" s="107"/>
      <c r="F179" s="107"/>
      <c r="G179" s="107"/>
      <c r="H179" s="107"/>
      <c r="I179" s="107"/>
      <c r="J179" s="107"/>
      <c r="K179" s="108">
        <f>K178*C179</f>
        <v>0</v>
      </c>
    </row>
    <row r="180" spans="1:11" s="117" customFormat="1">
      <c r="A180" s="98"/>
      <c r="B180" s="119" t="s">
        <v>29</v>
      </c>
      <c r="C180" s="161"/>
      <c r="D180" s="107"/>
      <c r="E180" s="107"/>
      <c r="F180" s="107"/>
      <c r="G180" s="107"/>
      <c r="H180" s="107"/>
      <c r="I180" s="107"/>
      <c r="J180" s="107"/>
      <c r="K180" s="108">
        <f>K179+K178</f>
        <v>0</v>
      </c>
    </row>
    <row r="181" spans="1:11" s="117" customFormat="1">
      <c r="A181" s="98"/>
      <c r="B181" s="119" t="s">
        <v>61</v>
      </c>
      <c r="C181" s="115">
        <v>0</v>
      </c>
      <c r="D181" s="107"/>
      <c r="E181" s="107"/>
      <c r="F181" s="107"/>
      <c r="G181" s="107"/>
      <c r="H181" s="107"/>
      <c r="I181" s="107"/>
      <c r="J181" s="107"/>
      <c r="K181" s="108">
        <f>K180*C181</f>
        <v>0</v>
      </c>
    </row>
    <row r="182" spans="1:11" s="117" customFormat="1">
      <c r="A182" s="105"/>
      <c r="B182" s="119" t="s">
        <v>29</v>
      </c>
      <c r="C182" s="161"/>
      <c r="D182" s="107"/>
      <c r="E182" s="107"/>
      <c r="F182" s="107"/>
      <c r="G182" s="107"/>
      <c r="H182" s="107"/>
      <c r="I182" s="107"/>
      <c r="J182" s="107"/>
      <c r="K182" s="108">
        <f>K181+K180</f>
        <v>0</v>
      </c>
    </row>
    <row r="183" spans="1:11" s="117" customFormat="1">
      <c r="A183" s="105"/>
      <c r="B183" s="119" t="s">
        <v>107</v>
      </c>
      <c r="C183" s="115">
        <v>0</v>
      </c>
      <c r="D183" s="107"/>
      <c r="E183" s="107"/>
      <c r="F183" s="107"/>
      <c r="G183" s="107"/>
      <c r="H183" s="107"/>
      <c r="I183" s="107"/>
      <c r="J183" s="107"/>
      <c r="K183" s="108">
        <f>K182*C183</f>
        <v>0</v>
      </c>
    </row>
    <row r="184" spans="1:11" s="117" customFormat="1">
      <c r="A184" s="105"/>
      <c r="B184" s="119" t="s">
        <v>29</v>
      </c>
      <c r="C184" s="161"/>
      <c r="D184" s="107"/>
      <c r="E184" s="107"/>
      <c r="F184" s="107"/>
      <c r="G184" s="107"/>
      <c r="H184" s="107"/>
      <c r="I184" s="107"/>
      <c r="J184" s="107"/>
      <c r="K184" s="108">
        <f>K183+K182</f>
        <v>0</v>
      </c>
    </row>
    <row r="185" spans="1:11" s="117" customFormat="1">
      <c r="A185" s="98"/>
      <c r="B185" s="120" t="s">
        <v>102</v>
      </c>
      <c r="C185" s="106">
        <v>0.18</v>
      </c>
      <c r="D185" s="107"/>
      <c r="E185" s="107"/>
      <c r="F185" s="107"/>
      <c r="G185" s="107"/>
      <c r="H185" s="107"/>
      <c r="I185" s="107"/>
      <c r="J185" s="107"/>
      <c r="K185" s="108">
        <f>K184*C185</f>
        <v>0</v>
      </c>
    </row>
    <row r="186" spans="1:11" s="117" customFormat="1">
      <c r="A186" s="163"/>
      <c r="B186" s="100" t="s">
        <v>103</v>
      </c>
      <c r="C186" s="163"/>
      <c r="D186" s="163"/>
      <c r="E186" s="92"/>
      <c r="F186" s="92"/>
      <c r="G186" s="92"/>
      <c r="H186" s="92"/>
      <c r="I186" s="118"/>
      <c r="J186" s="118"/>
      <c r="K186" s="90">
        <f>K185+K184</f>
        <v>0</v>
      </c>
    </row>
    <row r="187" spans="1:11" s="117" customFormat="1">
      <c r="A187" s="109"/>
      <c r="B187" s="116"/>
      <c r="C187" s="109"/>
      <c r="D187" s="113"/>
      <c r="E187" s="113"/>
      <c r="F187" s="113"/>
      <c r="G187" s="109"/>
      <c r="H187" s="109"/>
      <c r="I187" s="116"/>
      <c r="J187" s="116"/>
      <c r="K187" s="116"/>
    </row>
    <row r="188" spans="1:11" s="117" customFormat="1">
      <c r="A188" s="109"/>
      <c r="B188" s="116"/>
      <c r="C188" s="109"/>
      <c r="D188" s="113"/>
      <c r="E188" s="113"/>
      <c r="F188" s="113"/>
      <c r="G188" s="109"/>
      <c r="H188" s="109"/>
      <c r="I188" s="116"/>
      <c r="J188" s="116"/>
      <c r="K188" s="116"/>
    </row>
    <row r="189" spans="1:11" s="117" customFormat="1">
      <c r="A189" s="109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</row>
    <row r="190" spans="1:11" s="117" customFormat="1">
      <c r="A190" s="109"/>
      <c r="B190" s="116"/>
      <c r="C190" s="109"/>
      <c r="D190" s="109"/>
      <c r="E190" s="109"/>
      <c r="F190" s="109"/>
      <c r="G190" s="109"/>
      <c r="H190" s="109"/>
      <c r="I190" s="116"/>
      <c r="J190" s="116"/>
      <c r="K190" s="116"/>
    </row>
    <row r="191" spans="1:11" s="117" customFormat="1">
      <c r="A191" s="109"/>
      <c r="B191" s="116"/>
      <c r="C191" s="109"/>
      <c r="D191" s="109"/>
      <c r="E191" s="109"/>
      <c r="F191" s="109"/>
      <c r="G191" s="109"/>
      <c r="H191" s="109"/>
      <c r="I191" s="116"/>
      <c r="J191" s="116"/>
      <c r="K191" s="116"/>
    </row>
    <row r="192" spans="1:11" s="117" customFormat="1">
      <c r="A192" s="109"/>
      <c r="B192" s="116"/>
      <c r="C192" s="109"/>
      <c r="D192" s="109"/>
      <c r="E192" s="109"/>
      <c r="F192" s="109"/>
      <c r="G192" s="109"/>
      <c r="H192" s="109"/>
      <c r="I192" s="116"/>
      <c r="J192" s="116"/>
      <c r="K192" s="116"/>
    </row>
    <row r="193" spans="1:11" s="117" customFormat="1">
      <c r="A193" s="109"/>
      <c r="B193" s="116"/>
      <c r="C193" s="109"/>
      <c r="D193" s="109"/>
      <c r="E193" s="109"/>
      <c r="F193" s="109"/>
      <c r="G193" s="109"/>
      <c r="H193" s="109"/>
      <c r="I193" s="116"/>
      <c r="J193" s="116"/>
      <c r="K193" s="116"/>
    </row>
    <row r="194" spans="1:11" s="117" customFormat="1">
      <c r="A194" s="109"/>
      <c r="B194" s="116"/>
      <c r="C194" s="109"/>
      <c r="D194" s="109"/>
      <c r="E194" s="109"/>
      <c r="F194" s="109"/>
      <c r="G194" s="109"/>
      <c r="H194" s="109"/>
      <c r="I194" s="116"/>
      <c r="J194" s="116"/>
      <c r="K194" s="116"/>
    </row>
    <row r="195" spans="1:11" s="117" customFormat="1" ht="30" customHeight="1">
      <c r="A195" s="109"/>
      <c r="B195" s="116"/>
      <c r="C195" s="109"/>
      <c r="D195" s="109"/>
      <c r="E195" s="109"/>
      <c r="F195" s="109"/>
      <c r="G195" s="109"/>
      <c r="H195" s="109"/>
      <c r="I195" s="116"/>
      <c r="J195" s="116"/>
      <c r="K195" s="116"/>
    </row>
    <row r="196" spans="1:11" s="117" customFormat="1">
      <c r="A196" s="109"/>
      <c r="B196" s="116"/>
      <c r="C196" s="109"/>
      <c r="D196" s="109"/>
      <c r="E196" s="109"/>
      <c r="F196" s="109"/>
      <c r="G196" s="109"/>
      <c r="H196" s="109"/>
      <c r="I196" s="116"/>
      <c r="J196" s="116"/>
      <c r="K196" s="116"/>
    </row>
    <row r="197" spans="1:11" s="117" customFormat="1">
      <c r="A197" s="109"/>
      <c r="B197" s="116"/>
      <c r="C197" s="109"/>
      <c r="D197" s="109"/>
      <c r="E197" s="109"/>
      <c r="F197" s="109"/>
      <c r="G197" s="109"/>
      <c r="H197" s="109"/>
      <c r="I197" s="116"/>
      <c r="J197" s="116"/>
      <c r="K197" s="116"/>
    </row>
    <row r="198" spans="1:11" s="117" customFormat="1">
      <c r="A198" s="109"/>
      <c r="B198" s="116"/>
      <c r="C198" s="109"/>
      <c r="D198" s="109"/>
      <c r="E198" s="109"/>
      <c r="F198" s="109"/>
      <c r="G198" s="109"/>
      <c r="H198" s="109"/>
      <c r="I198" s="116"/>
      <c r="J198" s="116"/>
      <c r="K198" s="116"/>
    </row>
    <row r="199" spans="1:11" s="117" customFormat="1">
      <c r="A199" s="109"/>
      <c r="B199" s="116"/>
      <c r="C199" s="109"/>
      <c r="D199" s="109"/>
      <c r="E199" s="109"/>
      <c r="F199" s="109"/>
      <c r="G199" s="109"/>
      <c r="H199" s="109"/>
      <c r="I199" s="116"/>
      <c r="J199" s="116"/>
      <c r="K199" s="116"/>
    </row>
    <row r="200" spans="1:11" s="117" customFormat="1">
      <c r="A200" s="109"/>
      <c r="B200" s="116"/>
      <c r="C200" s="109"/>
      <c r="D200" s="109"/>
      <c r="E200" s="109"/>
      <c r="F200" s="109"/>
      <c r="G200" s="109"/>
      <c r="H200" s="109"/>
      <c r="I200" s="116"/>
      <c r="J200" s="116"/>
      <c r="K200" s="116"/>
    </row>
    <row r="201" spans="1:11" s="117" customFormat="1">
      <c r="A201" s="109"/>
      <c r="B201" s="116"/>
      <c r="C201" s="109"/>
      <c r="D201" s="109"/>
      <c r="E201" s="109"/>
      <c r="F201" s="109"/>
      <c r="G201" s="109"/>
      <c r="H201" s="109"/>
      <c r="I201" s="116"/>
      <c r="J201" s="116"/>
      <c r="K201" s="116"/>
    </row>
    <row r="202" spans="1:11" s="117" customFormat="1">
      <c r="A202" s="109"/>
      <c r="B202" s="116"/>
      <c r="C202" s="109"/>
      <c r="D202" s="109"/>
      <c r="E202" s="109"/>
      <c r="F202" s="109"/>
      <c r="G202" s="109"/>
      <c r="H202" s="109"/>
      <c r="I202" s="116"/>
      <c r="J202" s="116"/>
      <c r="K202" s="116"/>
    </row>
    <row r="203" spans="1:11" s="117" customFormat="1">
      <c r="A203" s="109"/>
      <c r="B203" s="116"/>
      <c r="C203" s="109"/>
      <c r="D203" s="109"/>
      <c r="E203" s="109"/>
      <c r="F203" s="109"/>
      <c r="G203" s="109"/>
      <c r="H203" s="109"/>
      <c r="I203" s="116"/>
      <c r="J203" s="116"/>
      <c r="K203" s="116"/>
    </row>
    <row r="204" spans="1:11" s="117" customFormat="1">
      <c r="A204" s="109"/>
      <c r="B204" s="116"/>
      <c r="C204" s="109"/>
      <c r="D204" s="109"/>
      <c r="E204" s="109"/>
      <c r="F204" s="109"/>
      <c r="G204" s="109"/>
      <c r="H204" s="109"/>
      <c r="I204" s="116"/>
      <c r="J204" s="116"/>
      <c r="K204" s="116"/>
    </row>
    <row r="205" spans="1:11" s="117" customFormat="1">
      <c r="A205" s="109"/>
      <c r="B205" s="116"/>
      <c r="C205" s="109"/>
      <c r="D205" s="109"/>
      <c r="E205" s="109"/>
      <c r="F205" s="109"/>
      <c r="G205" s="109"/>
      <c r="H205" s="109"/>
      <c r="I205" s="116"/>
      <c r="J205" s="116"/>
      <c r="K205" s="116"/>
    </row>
    <row r="206" spans="1:11" s="117" customFormat="1">
      <c r="A206" s="109"/>
      <c r="B206" s="116"/>
      <c r="C206" s="109"/>
      <c r="D206" s="109"/>
      <c r="E206" s="109"/>
      <c r="F206" s="109"/>
      <c r="G206" s="109"/>
      <c r="H206" s="109"/>
      <c r="I206" s="116"/>
      <c r="J206" s="116"/>
      <c r="K206" s="116"/>
    </row>
    <row r="207" spans="1:11" s="117" customFormat="1">
      <c r="A207" s="109"/>
      <c r="B207" s="116"/>
      <c r="C207" s="109"/>
      <c r="D207" s="109"/>
      <c r="E207" s="109"/>
      <c r="F207" s="109"/>
      <c r="G207" s="109"/>
      <c r="H207" s="109"/>
      <c r="I207" s="116"/>
      <c r="J207" s="116"/>
      <c r="K207" s="116"/>
    </row>
    <row r="208" spans="1:11" s="117" customFormat="1">
      <c r="A208" s="109"/>
      <c r="B208" s="116"/>
      <c r="C208" s="109"/>
      <c r="D208" s="109"/>
      <c r="E208" s="109"/>
      <c r="F208" s="109"/>
      <c r="G208" s="109"/>
      <c r="H208" s="109"/>
      <c r="I208" s="116"/>
      <c r="J208" s="116"/>
      <c r="K208" s="116"/>
    </row>
    <row r="209" spans="1:11" s="117" customFormat="1">
      <c r="A209" s="109"/>
      <c r="B209" s="116"/>
      <c r="C209" s="109"/>
      <c r="D209" s="109"/>
      <c r="E209" s="109"/>
      <c r="F209" s="109"/>
      <c r="G209" s="109"/>
      <c r="H209" s="109"/>
      <c r="I209" s="116"/>
      <c r="J209" s="116"/>
      <c r="K209" s="116"/>
    </row>
    <row r="210" spans="1:11" s="117" customFormat="1">
      <c r="A210" s="109"/>
      <c r="B210" s="116"/>
      <c r="C210" s="109"/>
      <c r="D210" s="109"/>
      <c r="E210" s="109"/>
      <c r="F210" s="109"/>
      <c r="G210" s="109"/>
      <c r="H210" s="109"/>
      <c r="I210" s="116"/>
      <c r="J210" s="116"/>
      <c r="K210" s="116"/>
    </row>
    <row r="211" spans="1:11" s="117" customFormat="1">
      <c r="A211" s="109"/>
      <c r="B211" s="116"/>
      <c r="C211" s="109"/>
      <c r="D211" s="109"/>
      <c r="E211" s="109"/>
      <c r="F211" s="109"/>
      <c r="G211" s="109"/>
      <c r="H211" s="109"/>
      <c r="I211" s="116"/>
      <c r="J211" s="116"/>
      <c r="K211" s="116"/>
    </row>
    <row r="212" spans="1:11" s="117" customFormat="1">
      <c r="A212" s="109"/>
      <c r="B212" s="116"/>
      <c r="C212" s="109"/>
      <c r="D212" s="109"/>
      <c r="E212" s="109"/>
      <c r="F212" s="109"/>
      <c r="G212" s="109"/>
      <c r="H212" s="109"/>
      <c r="I212" s="116"/>
      <c r="J212" s="116"/>
      <c r="K212" s="116"/>
    </row>
    <row r="213" spans="1:11">
      <c r="A213" s="109"/>
      <c r="B213" s="116"/>
      <c r="C213" s="109"/>
      <c r="D213" s="109"/>
      <c r="E213" s="109"/>
      <c r="F213" s="109"/>
      <c r="G213" s="109"/>
      <c r="H213" s="109"/>
      <c r="I213" s="116"/>
      <c r="J213" s="116"/>
      <c r="K213" s="116"/>
    </row>
    <row r="214" spans="1:11">
      <c r="A214" s="109"/>
      <c r="B214" s="116"/>
      <c r="C214" s="109"/>
      <c r="D214" s="109"/>
      <c r="E214" s="109"/>
      <c r="F214" s="109"/>
      <c r="G214" s="109"/>
      <c r="H214" s="109"/>
      <c r="I214" s="116"/>
      <c r="J214" s="116"/>
      <c r="K214" s="116"/>
    </row>
    <row r="215" spans="1:11">
      <c r="A215" s="109"/>
      <c r="B215" s="116"/>
      <c r="C215" s="109"/>
      <c r="D215" s="109"/>
      <c r="E215" s="109"/>
      <c r="F215" s="109"/>
      <c r="G215" s="109"/>
      <c r="H215" s="109"/>
      <c r="I215" s="116"/>
      <c r="J215" s="116"/>
      <c r="K215" s="116"/>
    </row>
    <row r="216" spans="1:11">
      <c r="A216" s="109"/>
      <c r="B216" s="116"/>
      <c r="C216" s="109"/>
      <c r="D216" s="109"/>
      <c r="E216" s="109"/>
      <c r="F216" s="109"/>
      <c r="G216" s="109"/>
      <c r="H216" s="109"/>
      <c r="I216" s="116"/>
      <c r="J216" s="116"/>
      <c r="K216" s="116"/>
    </row>
    <row r="217" spans="1:11">
      <c r="A217" s="109"/>
      <c r="B217" s="116"/>
      <c r="C217" s="109"/>
      <c r="D217" s="109"/>
      <c r="E217" s="109"/>
      <c r="F217" s="109"/>
      <c r="G217" s="109"/>
      <c r="H217" s="109"/>
      <c r="I217" s="116"/>
      <c r="J217" s="116"/>
      <c r="K217" s="116"/>
    </row>
    <row r="218" spans="1:11">
      <c r="A218" s="109"/>
      <c r="B218" s="116"/>
      <c r="C218" s="109"/>
      <c r="D218" s="109"/>
      <c r="E218" s="109"/>
      <c r="F218" s="109"/>
      <c r="G218" s="109"/>
      <c r="H218" s="109"/>
      <c r="I218" s="116"/>
      <c r="J218" s="116"/>
      <c r="K218" s="116"/>
    </row>
    <row r="219" spans="1:11">
      <c r="A219" s="109"/>
      <c r="B219" s="116"/>
      <c r="C219" s="109"/>
      <c r="D219" s="109"/>
      <c r="E219" s="109"/>
      <c r="F219" s="109"/>
      <c r="G219" s="109"/>
      <c r="H219" s="109"/>
      <c r="I219" s="116"/>
      <c r="J219" s="116"/>
      <c r="K219" s="116"/>
    </row>
    <row r="220" spans="1:11">
      <c r="A220" s="109"/>
      <c r="B220" s="116"/>
      <c r="C220" s="109"/>
      <c r="D220" s="109"/>
      <c r="E220" s="109"/>
      <c r="F220" s="109"/>
      <c r="G220" s="109"/>
      <c r="H220" s="109"/>
      <c r="I220" s="116"/>
      <c r="J220" s="116"/>
      <c r="K220" s="116"/>
    </row>
    <row r="221" spans="1:11">
      <c r="A221" s="109"/>
      <c r="B221" s="116"/>
      <c r="C221" s="109"/>
      <c r="D221" s="109"/>
      <c r="E221" s="109"/>
      <c r="F221" s="109"/>
      <c r="G221" s="109"/>
      <c r="H221" s="109"/>
      <c r="I221" s="116"/>
      <c r="J221" s="116"/>
      <c r="K221" s="116"/>
    </row>
    <row r="222" spans="1:11">
      <c r="A222" s="109"/>
      <c r="B222" s="116"/>
      <c r="C222" s="109"/>
      <c r="D222" s="109"/>
      <c r="E222" s="109"/>
      <c r="F222" s="109"/>
      <c r="G222" s="109"/>
      <c r="H222" s="109"/>
      <c r="I222" s="116"/>
      <c r="J222" s="116"/>
      <c r="K222" s="116"/>
    </row>
    <row r="223" spans="1:11">
      <c r="A223" s="109"/>
      <c r="B223" s="116"/>
      <c r="C223" s="109"/>
      <c r="D223" s="109"/>
      <c r="E223" s="109"/>
      <c r="F223" s="109"/>
      <c r="G223" s="109"/>
      <c r="H223" s="109"/>
      <c r="I223" s="116"/>
      <c r="J223" s="116"/>
      <c r="K223" s="116"/>
    </row>
    <row r="224" spans="1:11">
      <c r="A224" s="109"/>
      <c r="B224" s="116"/>
      <c r="C224" s="109"/>
      <c r="D224" s="109"/>
      <c r="E224" s="109"/>
      <c r="F224" s="109"/>
      <c r="G224" s="109"/>
      <c r="H224" s="109"/>
      <c r="I224" s="116"/>
      <c r="J224" s="116"/>
      <c r="K224" s="116"/>
    </row>
    <row r="225" spans="1:11">
      <c r="A225" s="109"/>
      <c r="B225" s="116"/>
      <c r="C225" s="109"/>
      <c r="D225" s="109"/>
      <c r="E225" s="109"/>
      <c r="F225" s="109"/>
      <c r="G225" s="109"/>
      <c r="H225" s="109"/>
      <c r="I225" s="116"/>
      <c r="J225" s="116"/>
      <c r="K225" s="116"/>
    </row>
    <row r="226" spans="1:11">
      <c r="A226" s="109"/>
      <c r="B226" s="116"/>
      <c r="C226" s="109"/>
      <c r="D226" s="109"/>
      <c r="E226" s="109"/>
      <c r="F226" s="109"/>
      <c r="G226" s="109"/>
      <c r="H226" s="109"/>
      <c r="I226" s="116"/>
      <c r="J226" s="116"/>
      <c r="K226" s="116"/>
    </row>
    <row r="227" spans="1:11">
      <c r="A227" s="109"/>
      <c r="B227" s="116"/>
      <c r="C227" s="109"/>
      <c r="D227" s="109"/>
      <c r="E227" s="109"/>
      <c r="F227" s="109"/>
      <c r="G227" s="109"/>
      <c r="H227" s="109"/>
      <c r="I227" s="116"/>
      <c r="J227" s="116"/>
      <c r="K227" s="116"/>
    </row>
    <row r="228" spans="1:11">
      <c r="A228" s="109"/>
      <c r="B228" s="116"/>
      <c r="C228" s="109"/>
      <c r="D228" s="109"/>
      <c r="E228" s="109"/>
      <c r="F228" s="109"/>
      <c r="G228" s="109"/>
      <c r="H228" s="109"/>
      <c r="I228" s="116"/>
      <c r="J228" s="116"/>
      <c r="K228" s="116"/>
    </row>
    <row r="229" spans="1:11">
      <c r="A229" s="109"/>
      <c r="B229" s="116"/>
      <c r="C229" s="109"/>
      <c r="D229" s="109"/>
      <c r="E229" s="109"/>
      <c r="F229" s="109"/>
      <c r="G229" s="109"/>
      <c r="H229" s="109"/>
      <c r="I229" s="116"/>
      <c r="J229" s="116"/>
      <c r="K229" s="116"/>
    </row>
    <row r="230" spans="1:11">
      <c r="A230" s="109"/>
      <c r="B230" s="116"/>
      <c r="C230" s="109"/>
      <c r="D230" s="109"/>
      <c r="E230" s="109"/>
      <c r="F230" s="109"/>
      <c r="G230" s="109"/>
      <c r="H230" s="109"/>
      <c r="I230" s="116"/>
      <c r="J230" s="116"/>
      <c r="K230" s="116"/>
    </row>
    <row r="231" spans="1:11">
      <c r="A231" s="109"/>
      <c r="B231" s="116"/>
      <c r="C231" s="109"/>
      <c r="D231" s="109"/>
      <c r="E231" s="109"/>
      <c r="F231" s="109"/>
      <c r="G231" s="109"/>
      <c r="H231" s="109"/>
      <c r="I231" s="116"/>
      <c r="J231" s="116"/>
      <c r="K231" s="116"/>
    </row>
    <row r="232" spans="1:11">
      <c r="A232" s="109"/>
      <c r="B232" s="116"/>
      <c r="C232" s="109"/>
      <c r="D232" s="109"/>
      <c r="E232" s="109"/>
      <c r="F232" s="109"/>
      <c r="G232" s="109"/>
      <c r="H232" s="109"/>
      <c r="I232" s="116"/>
      <c r="J232" s="116"/>
      <c r="K232" s="116"/>
    </row>
    <row r="233" spans="1:11">
      <c r="A233" s="109"/>
      <c r="B233" s="116"/>
      <c r="C233" s="109"/>
      <c r="D233" s="109"/>
      <c r="E233" s="109"/>
      <c r="F233" s="109"/>
      <c r="G233" s="109"/>
      <c r="H233" s="109"/>
      <c r="I233" s="116"/>
      <c r="J233" s="116"/>
      <c r="K233" s="116"/>
    </row>
    <row r="234" spans="1:11">
      <c r="A234" s="109"/>
      <c r="B234" s="116"/>
      <c r="C234" s="109"/>
      <c r="D234" s="109"/>
      <c r="E234" s="109"/>
      <c r="F234" s="109"/>
      <c r="G234" s="109"/>
      <c r="H234" s="109"/>
      <c r="I234" s="116"/>
      <c r="J234" s="116"/>
      <c r="K234" s="116"/>
    </row>
    <row r="235" spans="1:11">
      <c r="A235" s="109"/>
      <c r="B235" s="116"/>
      <c r="C235" s="109"/>
      <c r="D235" s="109"/>
      <c r="E235" s="109"/>
      <c r="F235" s="109"/>
      <c r="G235" s="109"/>
      <c r="H235" s="109"/>
      <c r="I235" s="116"/>
      <c r="J235" s="116"/>
      <c r="K235" s="116"/>
    </row>
    <row r="236" spans="1:11">
      <c r="A236" s="109"/>
      <c r="B236" s="116"/>
      <c r="C236" s="109"/>
      <c r="D236" s="109"/>
      <c r="E236" s="109"/>
      <c r="F236" s="109"/>
      <c r="G236" s="109"/>
      <c r="H236" s="109"/>
      <c r="I236" s="116"/>
      <c r="J236" s="116"/>
      <c r="K236" s="116"/>
    </row>
    <row r="237" spans="1:11">
      <c r="A237" s="109"/>
      <c r="B237" s="116"/>
      <c r="C237" s="109"/>
      <c r="D237" s="109"/>
      <c r="E237" s="109"/>
      <c r="F237" s="109"/>
      <c r="G237" s="109"/>
      <c r="H237" s="109"/>
      <c r="I237" s="116"/>
      <c r="J237" s="116"/>
      <c r="K237" s="116"/>
    </row>
    <row r="238" spans="1:11">
      <c r="A238" s="109"/>
      <c r="B238" s="116"/>
      <c r="C238" s="109"/>
      <c r="D238" s="109"/>
      <c r="E238" s="109"/>
      <c r="F238" s="109"/>
      <c r="G238" s="109"/>
      <c r="H238" s="109"/>
      <c r="I238" s="116"/>
      <c r="J238" s="116"/>
      <c r="K238" s="116"/>
    </row>
    <row r="239" spans="1:11">
      <c r="A239" s="109"/>
      <c r="B239" s="116"/>
      <c r="C239" s="109"/>
      <c r="D239" s="109"/>
      <c r="E239" s="109"/>
      <c r="F239" s="109"/>
      <c r="G239" s="109"/>
      <c r="H239" s="109"/>
      <c r="I239" s="116"/>
      <c r="J239" s="116"/>
      <c r="K239" s="116"/>
    </row>
    <row r="240" spans="1:11">
      <c r="A240" s="109"/>
      <c r="B240" s="116"/>
      <c r="C240" s="109"/>
      <c r="D240" s="109"/>
      <c r="E240" s="109"/>
      <c r="F240" s="109"/>
      <c r="G240" s="109"/>
      <c r="H240" s="109"/>
      <c r="I240" s="116"/>
      <c r="J240" s="116"/>
      <c r="K240" s="116"/>
    </row>
    <row r="241" spans="1:11">
      <c r="A241" s="109"/>
      <c r="B241" s="116"/>
      <c r="C241" s="109"/>
      <c r="D241" s="109"/>
      <c r="E241" s="109"/>
      <c r="F241" s="109"/>
      <c r="G241" s="109"/>
      <c r="H241" s="109"/>
      <c r="I241" s="116"/>
      <c r="J241" s="116"/>
      <c r="K241" s="116"/>
    </row>
    <row r="242" spans="1:11">
      <c r="A242" s="109"/>
      <c r="B242" s="116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1:11">
      <c r="A243" s="109"/>
      <c r="B243" s="116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1:11" ht="15.75" customHeight="1">
      <c r="A244" s="109"/>
      <c r="B244" s="116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1:11" ht="15.75" customHeight="1">
      <c r="A245" s="109"/>
      <c r="B245" s="116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1:11" ht="15.75" customHeight="1">
      <c r="A246" s="109"/>
      <c r="B246" s="116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1:11" ht="15.75" customHeight="1">
      <c r="A247" s="109"/>
      <c r="B247" s="116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1:11" ht="15.75" customHeight="1">
      <c r="A248" s="109"/>
      <c r="B248" s="116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1:11" ht="15.75" customHeight="1">
      <c r="A249" s="109"/>
      <c r="B249" s="116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1:11" ht="15.75" customHeight="1">
      <c r="A250" s="109"/>
      <c r="B250" s="116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1:11" ht="15.75" customHeight="1">
      <c r="A251" s="109"/>
      <c r="B251" s="116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1:11" ht="15.75" customHeight="1"/>
    <row r="253" spans="1:11" ht="15.75" customHeight="1"/>
    <row r="254" spans="1:11" ht="15.75" customHeight="1"/>
    <row r="255" spans="1:11" ht="15.75" customHeight="1"/>
    <row r="256" spans="1:1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" customHeight="1"/>
    <row r="269" ht="15" customHeight="1"/>
  </sheetData>
  <mergeCells count="27">
    <mergeCell ref="A3:K3"/>
    <mergeCell ref="A1:K2"/>
    <mergeCell ref="A5:A6"/>
    <mergeCell ref="E5:F5"/>
    <mergeCell ref="I5:J5"/>
    <mergeCell ref="G5:H5"/>
    <mergeCell ref="K5:K6"/>
    <mergeCell ref="C5:C6"/>
    <mergeCell ref="D5:D6"/>
    <mergeCell ref="B5:B6"/>
    <mergeCell ref="E4:J4"/>
    <mergeCell ref="A149:A150"/>
    <mergeCell ref="A151:A153"/>
    <mergeCell ref="A154:A155"/>
    <mergeCell ref="A137:A141"/>
    <mergeCell ref="A113:A119"/>
    <mergeCell ref="A126:A131"/>
    <mergeCell ref="A104:A107"/>
    <mergeCell ref="A81:A85"/>
    <mergeCell ref="A86:A90"/>
    <mergeCell ref="A91:A95"/>
    <mergeCell ref="A96:A98"/>
    <mergeCell ref="A54:A56"/>
    <mergeCell ref="A50:A53"/>
    <mergeCell ref="A65:A69"/>
    <mergeCell ref="A71:A75"/>
    <mergeCell ref="A100:A103"/>
  </mergeCells>
  <pageMargins left="0.25" right="0.25" top="0.5" bottom="0.2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94"/>
  <sheetViews>
    <sheetView showGridLines="0" zoomScaleNormal="100" workbookViewId="0">
      <selection activeCell="G11" sqref="G11"/>
    </sheetView>
  </sheetViews>
  <sheetFormatPr defaultColWidth="9.109375" defaultRowHeight="13.8"/>
  <cols>
    <col min="1" max="1" width="4.33203125" style="10" customWidth="1"/>
    <col min="2" max="2" width="59" style="10" customWidth="1"/>
    <col min="3" max="3" width="6.88671875" style="10" customWidth="1"/>
    <col min="4" max="4" width="7.109375" style="10" customWidth="1"/>
    <col min="5" max="5" width="8.44140625" style="10" customWidth="1"/>
    <col min="6" max="6" width="9.6640625" style="10" customWidth="1"/>
    <col min="7" max="7" width="6.6640625" style="10" customWidth="1"/>
    <col min="8" max="8" width="9.109375" style="10"/>
    <col min="9" max="9" width="5.6640625" style="10" customWidth="1"/>
    <col min="10" max="10" width="7.109375" style="10" customWidth="1"/>
    <col min="11" max="11" width="11.6640625" style="10" customWidth="1"/>
    <col min="12" max="16384" width="9.109375" style="10"/>
  </cols>
  <sheetData>
    <row r="1" spans="1:11" ht="15" customHeight="1">
      <c r="A1" s="221" t="s">
        <v>514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21" customHeight="1">
      <c r="A3" s="220" t="s">
        <v>111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1" customHeight="1">
      <c r="B4" s="171"/>
      <c r="C4" s="171"/>
      <c r="D4" s="228" t="s">
        <v>534</v>
      </c>
      <c r="E4" s="228"/>
      <c r="F4" s="228"/>
      <c r="G4" s="228"/>
      <c r="H4" s="228"/>
      <c r="I4" s="228"/>
      <c r="J4" s="226">
        <f>K193</f>
        <v>0</v>
      </c>
      <c r="K4" s="227"/>
    </row>
    <row r="5" spans="1:11" ht="28.5" customHeight="1">
      <c r="A5" s="212" t="s">
        <v>62</v>
      </c>
      <c r="B5" s="212" t="s">
        <v>23</v>
      </c>
      <c r="C5" s="212" t="s">
        <v>24</v>
      </c>
      <c r="D5" s="210" t="s">
        <v>25</v>
      </c>
      <c r="E5" s="224" t="s">
        <v>26</v>
      </c>
      <c r="F5" s="225"/>
      <c r="G5" s="224" t="s">
        <v>27</v>
      </c>
      <c r="H5" s="225"/>
      <c r="I5" s="222" t="s">
        <v>28</v>
      </c>
      <c r="J5" s="223"/>
      <c r="K5" s="212" t="s">
        <v>29</v>
      </c>
    </row>
    <row r="6" spans="1:11" ht="27.6">
      <c r="A6" s="213"/>
      <c r="B6" s="213"/>
      <c r="C6" s="213"/>
      <c r="D6" s="211"/>
      <c r="E6" s="11" t="s">
        <v>30</v>
      </c>
      <c r="F6" s="12" t="s">
        <v>29</v>
      </c>
      <c r="G6" s="11" t="s">
        <v>30</v>
      </c>
      <c r="H6" s="12" t="s">
        <v>29</v>
      </c>
      <c r="I6" s="11" t="s">
        <v>30</v>
      </c>
      <c r="J6" s="12" t="s">
        <v>29</v>
      </c>
      <c r="K6" s="213"/>
    </row>
    <row r="7" spans="1:11">
      <c r="A7" s="13">
        <v>1</v>
      </c>
      <c r="B7" s="13">
        <v>2</v>
      </c>
      <c r="C7" s="13">
        <v>3</v>
      </c>
      <c r="D7" s="15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27.6">
      <c r="A8" s="13">
        <v>1</v>
      </c>
      <c r="B8" s="14" t="s">
        <v>163</v>
      </c>
      <c r="C8" s="23" t="s">
        <v>36</v>
      </c>
      <c r="D8" s="58">
        <v>2800</v>
      </c>
      <c r="E8" s="58"/>
      <c r="F8" s="58">
        <f>E8*D8</f>
        <v>0</v>
      </c>
      <c r="G8" s="58"/>
      <c r="H8" s="58">
        <f>G8*D8</f>
        <v>0</v>
      </c>
      <c r="I8" s="58"/>
      <c r="J8" s="58">
        <f t="shared" ref="J8:J71" si="0">I8*D8</f>
        <v>0</v>
      </c>
      <c r="K8" s="19">
        <f t="shared" ref="K8:K71" si="1">J8+H8+F8</f>
        <v>0</v>
      </c>
    </row>
    <row r="9" spans="1:11" ht="27.6">
      <c r="A9" s="13">
        <v>2</v>
      </c>
      <c r="B9" s="14" t="s">
        <v>164</v>
      </c>
      <c r="C9" s="23" t="s">
        <v>36</v>
      </c>
      <c r="D9" s="58">
        <v>5700</v>
      </c>
      <c r="E9" s="58"/>
      <c r="F9" s="58">
        <f t="shared" ref="F9:F71" si="2">E9*D9</f>
        <v>0</v>
      </c>
      <c r="G9" s="58"/>
      <c r="H9" s="58">
        <f t="shared" ref="H9:H71" si="3">G9*D9</f>
        <v>0</v>
      </c>
      <c r="I9" s="58"/>
      <c r="J9" s="58">
        <f t="shared" si="0"/>
        <v>0</v>
      </c>
      <c r="K9" s="19">
        <f t="shared" si="1"/>
        <v>0</v>
      </c>
    </row>
    <row r="10" spans="1:11" ht="27.6">
      <c r="A10" s="13">
        <v>3</v>
      </c>
      <c r="B10" s="14" t="s">
        <v>358</v>
      </c>
      <c r="C10" s="23" t="s">
        <v>36</v>
      </c>
      <c r="D10" s="58">
        <v>70</v>
      </c>
      <c r="E10" s="58"/>
      <c r="F10" s="58">
        <f t="shared" si="2"/>
        <v>0</v>
      </c>
      <c r="G10" s="58"/>
      <c r="H10" s="58">
        <f t="shared" si="3"/>
        <v>0</v>
      </c>
      <c r="I10" s="58"/>
      <c r="J10" s="58">
        <f t="shared" si="0"/>
        <v>0</v>
      </c>
      <c r="K10" s="19">
        <f t="shared" si="1"/>
        <v>0</v>
      </c>
    </row>
    <row r="11" spans="1:11" ht="27.6">
      <c r="A11" s="13">
        <v>4</v>
      </c>
      <c r="B11" s="14" t="s">
        <v>165</v>
      </c>
      <c r="C11" s="23" t="s">
        <v>36</v>
      </c>
      <c r="D11" s="58">
        <v>350</v>
      </c>
      <c r="E11" s="58"/>
      <c r="F11" s="58">
        <f t="shared" si="2"/>
        <v>0</v>
      </c>
      <c r="G11" s="58"/>
      <c r="H11" s="58">
        <f t="shared" si="3"/>
        <v>0</v>
      </c>
      <c r="I11" s="58"/>
      <c r="J11" s="58">
        <f t="shared" si="0"/>
        <v>0</v>
      </c>
      <c r="K11" s="19">
        <f t="shared" si="1"/>
        <v>0</v>
      </c>
    </row>
    <row r="12" spans="1:11" ht="27.6">
      <c r="A12" s="13">
        <v>5</v>
      </c>
      <c r="B12" s="14" t="s">
        <v>166</v>
      </c>
      <c r="C12" s="23" t="s">
        <v>36</v>
      </c>
      <c r="D12" s="58">
        <v>80</v>
      </c>
      <c r="E12" s="58"/>
      <c r="F12" s="58">
        <f t="shared" si="2"/>
        <v>0</v>
      </c>
      <c r="G12" s="58"/>
      <c r="H12" s="58">
        <f t="shared" si="3"/>
        <v>0</v>
      </c>
      <c r="I12" s="58"/>
      <c r="J12" s="58">
        <f t="shared" si="0"/>
        <v>0</v>
      </c>
      <c r="K12" s="19">
        <f t="shared" si="1"/>
        <v>0</v>
      </c>
    </row>
    <row r="13" spans="1:11" ht="27.6">
      <c r="A13" s="13">
        <v>6</v>
      </c>
      <c r="B13" s="14" t="s">
        <v>310</v>
      </c>
      <c r="C13" s="23" t="s">
        <v>36</v>
      </c>
      <c r="D13" s="58">
        <v>70</v>
      </c>
      <c r="E13" s="58"/>
      <c r="F13" s="58">
        <f t="shared" si="2"/>
        <v>0</v>
      </c>
      <c r="G13" s="58"/>
      <c r="H13" s="58">
        <f t="shared" si="3"/>
        <v>0</v>
      </c>
      <c r="I13" s="58"/>
      <c r="J13" s="58">
        <f t="shared" si="0"/>
        <v>0</v>
      </c>
      <c r="K13" s="19">
        <f t="shared" si="1"/>
        <v>0</v>
      </c>
    </row>
    <row r="14" spans="1:11" ht="27.6">
      <c r="A14" s="13">
        <v>7</v>
      </c>
      <c r="B14" s="14" t="s">
        <v>359</v>
      </c>
      <c r="C14" s="23" t="s">
        <v>36</v>
      </c>
      <c r="D14" s="58">
        <v>175</v>
      </c>
      <c r="E14" s="58"/>
      <c r="F14" s="58">
        <f t="shared" si="2"/>
        <v>0</v>
      </c>
      <c r="G14" s="58"/>
      <c r="H14" s="58">
        <f t="shared" si="3"/>
        <v>0</v>
      </c>
      <c r="I14" s="58"/>
      <c r="J14" s="58">
        <f t="shared" si="0"/>
        <v>0</v>
      </c>
      <c r="K14" s="19">
        <f t="shared" si="1"/>
        <v>0</v>
      </c>
    </row>
    <row r="15" spans="1:11" ht="19.5" customHeight="1">
      <c r="A15" s="13">
        <v>8</v>
      </c>
      <c r="B15" s="25" t="s">
        <v>311</v>
      </c>
      <c r="C15" s="23" t="s">
        <v>36</v>
      </c>
      <c r="D15" s="58">
        <v>150</v>
      </c>
      <c r="E15" s="58"/>
      <c r="F15" s="58">
        <f t="shared" si="2"/>
        <v>0</v>
      </c>
      <c r="G15" s="58"/>
      <c r="H15" s="58">
        <f t="shared" si="3"/>
        <v>0</v>
      </c>
      <c r="I15" s="58"/>
      <c r="J15" s="58">
        <f t="shared" si="0"/>
        <v>0</v>
      </c>
      <c r="K15" s="19">
        <f t="shared" si="1"/>
        <v>0</v>
      </c>
    </row>
    <row r="16" spans="1:11" ht="19.5" customHeight="1">
      <c r="A16" s="13">
        <v>9</v>
      </c>
      <c r="B16" s="25" t="s">
        <v>312</v>
      </c>
      <c r="C16" s="23" t="s">
        <v>36</v>
      </c>
      <c r="D16" s="58">
        <v>54</v>
      </c>
      <c r="E16" s="58"/>
      <c r="F16" s="58">
        <f t="shared" si="2"/>
        <v>0</v>
      </c>
      <c r="G16" s="58"/>
      <c r="H16" s="58">
        <f t="shared" si="3"/>
        <v>0</v>
      </c>
      <c r="I16" s="58"/>
      <c r="J16" s="58">
        <f t="shared" si="0"/>
        <v>0</v>
      </c>
      <c r="K16" s="19">
        <f t="shared" si="1"/>
        <v>0</v>
      </c>
    </row>
    <row r="17" spans="1:12" ht="19.5" customHeight="1">
      <c r="A17" s="13">
        <v>10</v>
      </c>
      <c r="B17" s="25" t="s">
        <v>313</v>
      </c>
      <c r="C17" s="23" t="s">
        <v>36</v>
      </c>
      <c r="D17" s="58">
        <v>12</v>
      </c>
      <c r="E17" s="58"/>
      <c r="F17" s="58">
        <f t="shared" si="2"/>
        <v>0</v>
      </c>
      <c r="G17" s="58"/>
      <c r="H17" s="58">
        <f t="shared" si="3"/>
        <v>0</v>
      </c>
      <c r="I17" s="58"/>
      <c r="J17" s="58">
        <f t="shared" si="0"/>
        <v>0</v>
      </c>
      <c r="K17" s="19">
        <f t="shared" si="1"/>
        <v>0</v>
      </c>
    </row>
    <row r="18" spans="1:12" ht="19.5" customHeight="1">
      <c r="A18" s="13">
        <v>11</v>
      </c>
      <c r="B18" s="25" t="s">
        <v>360</v>
      </c>
      <c r="C18" s="23" t="s">
        <v>36</v>
      </c>
      <c r="D18" s="58">
        <v>88</v>
      </c>
      <c r="E18" s="58"/>
      <c r="F18" s="58">
        <f t="shared" si="2"/>
        <v>0</v>
      </c>
      <c r="G18" s="58"/>
      <c r="H18" s="58">
        <f t="shared" si="3"/>
        <v>0</v>
      </c>
      <c r="I18" s="58"/>
      <c r="J18" s="58">
        <f t="shared" si="0"/>
        <v>0</v>
      </c>
      <c r="K18" s="19">
        <f t="shared" si="1"/>
        <v>0</v>
      </c>
    </row>
    <row r="19" spans="1:12" ht="18.75" customHeight="1">
      <c r="A19" s="13">
        <v>12</v>
      </c>
      <c r="B19" s="17" t="s">
        <v>167</v>
      </c>
      <c r="C19" s="23" t="s">
        <v>36</v>
      </c>
      <c r="D19" s="58">
        <v>360</v>
      </c>
      <c r="E19" s="58"/>
      <c r="F19" s="58">
        <f t="shared" si="2"/>
        <v>0</v>
      </c>
      <c r="G19" s="58"/>
      <c r="H19" s="58">
        <f t="shared" si="3"/>
        <v>0</v>
      </c>
      <c r="I19" s="58"/>
      <c r="J19" s="58">
        <f t="shared" si="0"/>
        <v>0</v>
      </c>
      <c r="K19" s="19">
        <f t="shared" si="1"/>
        <v>0</v>
      </c>
    </row>
    <row r="20" spans="1:12" ht="18.75" customHeight="1">
      <c r="A20" s="13">
        <v>13</v>
      </c>
      <c r="B20" s="17" t="s">
        <v>314</v>
      </c>
      <c r="C20" s="23" t="s">
        <v>33</v>
      </c>
      <c r="D20" s="58">
        <v>10</v>
      </c>
      <c r="E20" s="58"/>
      <c r="F20" s="58">
        <f t="shared" si="2"/>
        <v>0</v>
      </c>
      <c r="G20" s="58"/>
      <c r="H20" s="58">
        <f t="shared" si="3"/>
        <v>0</v>
      </c>
      <c r="I20" s="58"/>
      <c r="J20" s="58">
        <f t="shared" si="0"/>
        <v>0</v>
      </c>
      <c r="K20" s="19">
        <f t="shared" si="1"/>
        <v>0</v>
      </c>
    </row>
    <row r="21" spans="1:12" ht="18.75" customHeight="1">
      <c r="A21" s="13">
        <v>14</v>
      </c>
      <c r="B21" s="17" t="s">
        <v>315</v>
      </c>
      <c r="C21" s="23" t="s">
        <v>36</v>
      </c>
      <c r="D21" s="58">
        <v>310</v>
      </c>
      <c r="E21" s="58"/>
      <c r="F21" s="58">
        <f t="shared" si="2"/>
        <v>0</v>
      </c>
      <c r="G21" s="58"/>
      <c r="H21" s="58">
        <f t="shared" si="3"/>
        <v>0</v>
      </c>
      <c r="I21" s="58"/>
      <c r="J21" s="58">
        <f t="shared" si="0"/>
        <v>0</v>
      </c>
      <c r="K21" s="19">
        <f t="shared" si="1"/>
        <v>0</v>
      </c>
    </row>
    <row r="22" spans="1:12" ht="18.75" customHeight="1">
      <c r="A22" s="13">
        <v>15</v>
      </c>
      <c r="B22" s="14" t="s">
        <v>159</v>
      </c>
      <c r="C22" s="23" t="s">
        <v>36</v>
      </c>
      <c r="D22" s="58">
        <v>1100</v>
      </c>
      <c r="E22" s="58"/>
      <c r="F22" s="58">
        <f t="shared" si="2"/>
        <v>0</v>
      </c>
      <c r="G22" s="58"/>
      <c r="H22" s="58">
        <f t="shared" si="3"/>
        <v>0</v>
      </c>
      <c r="I22" s="58"/>
      <c r="J22" s="58">
        <f t="shared" si="0"/>
        <v>0</v>
      </c>
      <c r="K22" s="19">
        <f t="shared" si="1"/>
        <v>0</v>
      </c>
    </row>
    <row r="23" spans="1:12" ht="18.75" customHeight="1">
      <c r="A23" s="13">
        <v>16</v>
      </c>
      <c r="B23" s="14" t="s">
        <v>160</v>
      </c>
      <c r="C23" s="23" t="s">
        <v>36</v>
      </c>
      <c r="D23" s="58">
        <v>2400</v>
      </c>
      <c r="E23" s="58"/>
      <c r="F23" s="58">
        <f t="shared" si="2"/>
        <v>0</v>
      </c>
      <c r="G23" s="58"/>
      <c r="H23" s="58">
        <f t="shared" si="3"/>
        <v>0</v>
      </c>
      <c r="I23" s="58"/>
      <c r="J23" s="58">
        <f t="shared" si="0"/>
        <v>0</v>
      </c>
      <c r="K23" s="19">
        <f t="shared" si="1"/>
        <v>0</v>
      </c>
    </row>
    <row r="24" spans="1:12" ht="18.75" customHeight="1">
      <c r="A24" s="13">
        <v>17</v>
      </c>
      <c r="B24" s="14" t="s">
        <v>161</v>
      </c>
      <c r="C24" s="23" t="s">
        <v>36</v>
      </c>
      <c r="D24" s="58">
        <v>168</v>
      </c>
      <c r="E24" s="58"/>
      <c r="F24" s="58">
        <f t="shared" si="2"/>
        <v>0</v>
      </c>
      <c r="G24" s="58"/>
      <c r="H24" s="58">
        <f t="shared" si="3"/>
        <v>0</v>
      </c>
      <c r="I24" s="58"/>
      <c r="J24" s="58">
        <f t="shared" si="0"/>
        <v>0</v>
      </c>
      <c r="K24" s="19">
        <f t="shared" si="1"/>
        <v>0</v>
      </c>
    </row>
    <row r="25" spans="1:12" ht="18.75" customHeight="1">
      <c r="A25" s="13">
        <v>18</v>
      </c>
      <c r="B25" s="14" t="s">
        <v>162</v>
      </c>
      <c r="C25" s="23" t="s">
        <v>36</v>
      </c>
      <c r="D25" s="58">
        <v>60</v>
      </c>
      <c r="E25" s="58"/>
      <c r="F25" s="58">
        <f t="shared" si="2"/>
        <v>0</v>
      </c>
      <c r="G25" s="58"/>
      <c r="H25" s="58">
        <f t="shared" si="3"/>
        <v>0</v>
      </c>
      <c r="I25" s="58"/>
      <c r="J25" s="58">
        <f t="shared" si="0"/>
        <v>0</v>
      </c>
      <c r="K25" s="19">
        <f t="shared" si="1"/>
        <v>0</v>
      </c>
    </row>
    <row r="26" spans="1:12" ht="18.75" customHeight="1">
      <c r="A26" s="13">
        <v>19</v>
      </c>
      <c r="B26" s="14" t="s">
        <v>361</v>
      </c>
      <c r="C26" s="23" t="s">
        <v>36</v>
      </c>
      <c r="D26" s="58">
        <v>164</v>
      </c>
      <c r="E26" s="58"/>
      <c r="F26" s="58">
        <f t="shared" si="2"/>
        <v>0</v>
      </c>
      <c r="G26" s="58"/>
      <c r="H26" s="58">
        <f t="shared" si="3"/>
        <v>0</v>
      </c>
      <c r="I26" s="58"/>
      <c r="J26" s="58">
        <f t="shared" si="0"/>
        <v>0</v>
      </c>
      <c r="K26" s="19">
        <f t="shared" si="1"/>
        <v>0</v>
      </c>
    </row>
    <row r="27" spans="1:12">
      <c r="A27" s="13">
        <v>20</v>
      </c>
      <c r="B27" s="14" t="s">
        <v>316</v>
      </c>
      <c r="C27" s="23" t="s">
        <v>33</v>
      </c>
      <c r="D27" s="58">
        <v>115</v>
      </c>
      <c r="E27" s="58"/>
      <c r="F27" s="58">
        <f t="shared" si="2"/>
        <v>0</v>
      </c>
      <c r="G27" s="58"/>
      <c r="H27" s="58">
        <f t="shared" si="3"/>
        <v>0</v>
      </c>
      <c r="I27" s="58"/>
      <c r="J27" s="58">
        <f t="shared" si="0"/>
        <v>0</v>
      </c>
      <c r="K27" s="19">
        <f t="shared" si="1"/>
        <v>0</v>
      </c>
    </row>
    <row r="28" spans="1:12">
      <c r="A28" s="13">
        <v>21</v>
      </c>
      <c r="B28" s="14" t="s">
        <v>317</v>
      </c>
      <c r="C28" s="23" t="s">
        <v>33</v>
      </c>
      <c r="D28" s="58">
        <v>35</v>
      </c>
      <c r="E28" s="58"/>
      <c r="F28" s="58">
        <f t="shared" si="2"/>
        <v>0</v>
      </c>
      <c r="G28" s="58"/>
      <c r="H28" s="58">
        <f t="shared" si="3"/>
        <v>0</v>
      </c>
      <c r="I28" s="58"/>
      <c r="J28" s="58">
        <f t="shared" si="0"/>
        <v>0</v>
      </c>
      <c r="K28" s="19">
        <f t="shared" si="1"/>
        <v>0</v>
      </c>
      <c r="L28" s="20"/>
    </row>
    <row r="29" spans="1:12" ht="27.6">
      <c r="A29" s="166">
        <v>22</v>
      </c>
      <c r="B29" s="14" t="s">
        <v>318</v>
      </c>
      <c r="C29" s="23" t="s">
        <v>33</v>
      </c>
      <c r="D29" s="58">
        <v>590</v>
      </c>
      <c r="E29" s="58"/>
      <c r="F29" s="58">
        <f t="shared" si="2"/>
        <v>0</v>
      </c>
      <c r="G29" s="58"/>
      <c r="H29" s="58">
        <f t="shared" si="3"/>
        <v>0</v>
      </c>
      <c r="I29" s="58"/>
      <c r="J29" s="58">
        <f t="shared" si="0"/>
        <v>0</v>
      </c>
      <c r="K29" s="19">
        <f t="shared" si="1"/>
        <v>0</v>
      </c>
      <c r="L29" s="20"/>
    </row>
    <row r="30" spans="1:12">
      <c r="A30" s="13">
        <v>23</v>
      </c>
      <c r="B30" s="17" t="s">
        <v>319</v>
      </c>
      <c r="C30" s="23" t="s">
        <v>33</v>
      </c>
      <c r="D30" s="58">
        <v>560</v>
      </c>
      <c r="E30" s="58"/>
      <c r="F30" s="58">
        <f t="shared" si="2"/>
        <v>0</v>
      </c>
      <c r="G30" s="58"/>
      <c r="H30" s="58">
        <f t="shared" si="3"/>
        <v>0</v>
      </c>
      <c r="I30" s="58"/>
      <c r="J30" s="58">
        <f t="shared" si="0"/>
        <v>0</v>
      </c>
      <c r="K30" s="19">
        <f t="shared" si="1"/>
        <v>0</v>
      </c>
      <c r="L30" s="20"/>
    </row>
    <row r="31" spans="1:12" ht="27.6">
      <c r="A31" s="166">
        <v>24</v>
      </c>
      <c r="B31" s="14" t="s">
        <v>320</v>
      </c>
      <c r="C31" s="23" t="s">
        <v>33</v>
      </c>
      <c r="D31" s="58">
        <v>180</v>
      </c>
      <c r="E31" s="58"/>
      <c r="F31" s="58">
        <f t="shared" si="2"/>
        <v>0</v>
      </c>
      <c r="G31" s="58"/>
      <c r="H31" s="58">
        <f t="shared" si="3"/>
        <v>0</v>
      </c>
      <c r="I31" s="58"/>
      <c r="J31" s="58">
        <f t="shared" si="0"/>
        <v>0</v>
      </c>
      <c r="K31" s="19">
        <f t="shared" si="1"/>
        <v>0</v>
      </c>
      <c r="L31" s="20"/>
    </row>
    <row r="32" spans="1:12" ht="27.6">
      <c r="A32" s="166">
        <v>25</v>
      </c>
      <c r="B32" s="14" t="s">
        <v>321</v>
      </c>
      <c r="C32" s="23" t="s">
        <v>33</v>
      </c>
      <c r="D32" s="58">
        <v>18</v>
      </c>
      <c r="E32" s="58"/>
      <c r="F32" s="58">
        <f t="shared" si="2"/>
        <v>0</v>
      </c>
      <c r="G32" s="58"/>
      <c r="H32" s="58">
        <f t="shared" si="3"/>
        <v>0</v>
      </c>
      <c r="I32" s="58"/>
      <c r="J32" s="58">
        <f t="shared" si="0"/>
        <v>0</v>
      </c>
      <c r="K32" s="19">
        <f t="shared" si="1"/>
        <v>0</v>
      </c>
      <c r="L32" s="20"/>
    </row>
    <row r="33" spans="1:12" ht="27.6">
      <c r="A33" s="166">
        <v>26</v>
      </c>
      <c r="B33" s="14" t="s">
        <v>322</v>
      </c>
      <c r="C33" s="23" t="s">
        <v>33</v>
      </c>
      <c r="D33" s="58">
        <v>60</v>
      </c>
      <c r="E33" s="58"/>
      <c r="F33" s="58">
        <f t="shared" si="2"/>
        <v>0</v>
      </c>
      <c r="G33" s="58"/>
      <c r="H33" s="58">
        <f t="shared" si="3"/>
        <v>0</v>
      </c>
      <c r="I33" s="58"/>
      <c r="J33" s="58">
        <f t="shared" si="0"/>
        <v>0</v>
      </c>
      <c r="K33" s="19">
        <f t="shared" si="1"/>
        <v>0</v>
      </c>
      <c r="L33" s="20"/>
    </row>
    <row r="34" spans="1:12" ht="27.6">
      <c r="A34" s="166">
        <v>27</v>
      </c>
      <c r="B34" s="14" t="s">
        <v>362</v>
      </c>
      <c r="C34" s="23" t="s">
        <v>33</v>
      </c>
      <c r="D34" s="58">
        <v>55</v>
      </c>
      <c r="E34" s="58"/>
      <c r="F34" s="58">
        <f t="shared" si="2"/>
        <v>0</v>
      </c>
      <c r="G34" s="58"/>
      <c r="H34" s="58">
        <f t="shared" si="3"/>
        <v>0</v>
      </c>
      <c r="I34" s="58"/>
      <c r="J34" s="58">
        <f t="shared" si="0"/>
        <v>0</v>
      </c>
      <c r="K34" s="19">
        <f t="shared" si="1"/>
        <v>0</v>
      </c>
      <c r="L34" s="20"/>
    </row>
    <row r="35" spans="1:12">
      <c r="A35" s="166">
        <v>28</v>
      </c>
      <c r="B35" s="25" t="s">
        <v>323</v>
      </c>
      <c r="C35" s="23" t="s">
        <v>33</v>
      </c>
      <c r="D35" s="58">
        <v>20</v>
      </c>
      <c r="E35" s="58"/>
      <c r="F35" s="58">
        <f t="shared" si="2"/>
        <v>0</v>
      </c>
      <c r="G35" s="58"/>
      <c r="H35" s="58">
        <f t="shared" si="3"/>
        <v>0</v>
      </c>
      <c r="I35" s="58"/>
      <c r="J35" s="58">
        <f t="shared" si="0"/>
        <v>0</v>
      </c>
      <c r="K35" s="19">
        <f t="shared" si="1"/>
        <v>0</v>
      </c>
      <c r="L35" s="20"/>
    </row>
    <row r="36" spans="1:12">
      <c r="A36" s="13">
        <v>29</v>
      </c>
      <c r="B36" s="14" t="s">
        <v>324</v>
      </c>
      <c r="C36" s="23" t="s">
        <v>33</v>
      </c>
      <c r="D36" s="58">
        <v>120</v>
      </c>
      <c r="E36" s="58"/>
      <c r="F36" s="58">
        <f t="shared" si="2"/>
        <v>0</v>
      </c>
      <c r="G36" s="58"/>
      <c r="H36" s="58">
        <f t="shared" si="3"/>
        <v>0</v>
      </c>
      <c r="I36" s="58"/>
      <c r="J36" s="58">
        <f t="shared" si="0"/>
        <v>0</v>
      </c>
      <c r="K36" s="19">
        <f t="shared" si="1"/>
        <v>0</v>
      </c>
    </row>
    <row r="37" spans="1:12">
      <c r="A37" s="13">
        <v>30</v>
      </c>
      <c r="B37" s="14" t="s">
        <v>363</v>
      </c>
      <c r="C37" s="23" t="s">
        <v>33</v>
      </c>
      <c r="D37" s="58">
        <v>2</v>
      </c>
      <c r="E37" s="58"/>
      <c r="F37" s="58">
        <f t="shared" si="2"/>
        <v>0</v>
      </c>
      <c r="G37" s="58"/>
      <c r="H37" s="58">
        <f t="shared" si="3"/>
        <v>0</v>
      </c>
      <c r="I37" s="58"/>
      <c r="J37" s="58">
        <f t="shared" si="0"/>
        <v>0</v>
      </c>
      <c r="K37" s="19">
        <f t="shared" si="1"/>
        <v>0</v>
      </c>
    </row>
    <row r="38" spans="1:12">
      <c r="A38" s="13">
        <v>31</v>
      </c>
      <c r="B38" s="14" t="s">
        <v>168</v>
      </c>
      <c r="C38" s="23" t="s">
        <v>33</v>
      </c>
      <c r="D38" s="58">
        <v>25</v>
      </c>
      <c r="E38" s="58"/>
      <c r="F38" s="58">
        <f t="shared" si="2"/>
        <v>0</v>
      </c>
      <c r="G38" s="58"/>
      <c r="H38" s="58">
        <f t="shared" si="3"/>
        <v>0</v>
      </c>
      <c r="I38" s="58"/>
      <c r="J38" s="58">
        <f t="shared" si="0"/>
        <v>0</v>
      </c>
      <c r="K38" s="19">
        <f t="shared" si="1"/>
        <v>0</v>
      </c>
    </row>
    <row r="39" spans="1:12" ht="41.4">
      <c r="A39" s="166">
        <v>32</v>
      </c>
      <c r="B39" s="25" t="s">
        <v>169</v>
      </c>
      <c r="C39" s="23" t="s">
        <v>33</v>
      </c>
      <c r="D39" s="58">
        <v>13</v>
      </c>
      <c r="E39" s="58"/>
      <c r="F39" s="58">
        <f t="shared" si="2"/>
        <v>0</v>
      </c>
      <c r="G39" s="58"/>
      <c r="H39" s="58">
        <f t="shared" si="3"/>
        <v>0</v>
      </c>
      <c r="I39" s="58"/>
      <c r="J39" s="58">
        <f t="shared" si="0"/>
        <v>0</v>
      </c>
      <c r="K39" s="19">
        <f t="shared" si="1"/>
        <v>0</v>
      </c>
    </row>
    <row r="40" spans="1:12">
      <c r="A40" s="121"/>
      <c r="B40" s="122" t="s">
        <v>325</v>
      </c>
      <c r="C40" s="123"/>
      <c r="D40" s="124"/>
      <c r="E40" s="124"/>
      <c r="F40" s="124"/>
      <c r="G40" s="124"/>
      <c r="H40" s="124"/>
      <c r="I40" s="124"/>
      <c r="J40" s="124"/>
      <c r="K40" s="125"/>
    </row>
    <row r="41" spans="1:12">
      <c r="A41" s="13">
        <v>33</v>
      </c>
      <c r="B41" s="18" t="s">
        <v>326</v>
      </c>
      <c r="C41" s="23" t="s">
        <v>33</v>
      </c>
      <c r="D41" s="58">
        <v>1</v>
      </c>
      <c r="E41" s="58"/>
      <c r="F41" s="58">
        <f t="shared" si="2"/>
        <v>0</v>
      </c>
      <c r="G41" s="58"/>
      <c r="H41" s="58">
        <f t="shared" si="3"/>
        <v>0</v>
      </c>
      <c r="I41" s="58"/>
      <c r="J41" s="58">
        <f t="shared" si="0"/>
        <v>0</v>
      </c>
      <c r="K41" s="19">
        <f t="shared" si="1"/>
        <v>0</v>
      </c>
    </row>
    <row r="42" spans="1:12" ht="27.6">
      <c r="A42" s="13">
        <v>34</v>
      </c>
      <c r="B42" s="18" t="s">
        <v>364</v>
      </c>
      <c r="C42" s="23" t="s">
        <v>33</v>
      </c>
      <c r="D42" s="58">
        <v>3</v>
      </c>
      <c r="E42" s="58"/>
      <c r="F42" s="58">
        <f t="shared" si="2"/>
        <v>0</v>
      </c>
      <c r="G42" s="58"/>
      <c r="H42" s="58">
        <f t="shared" si="3"/>
        <v>0</v>
      </c>
      <c r="I42" s="58"/>
      <c r="J42" s="58">
        <f t="shared" si="0"/>
        <v>0</v>
      </c>
      <c r="K42" s="19">
        <f t="shared" si="1"/>
        <v>0</v>
      </c>
    </row>
    <row r="43" spans="1:12" ht="27.6">
      <c r="A43" s="13">
        <v>35</v>
      </c>
      <c r="B43" s="18" t="s">
        <v>327</v>
      </c>
      <c r="C43" s="23" t="s">
        <v>33</v>
      </c>
      <c r="D43" s="58">
        <v>1</v>
      </c>
      <c r="E43" s="58"/>
      <c r="F43" s="58">
        <f t="shared" si="2"/>
        <v>0</v>
      </c>
      <c r="G43" s="58"/>
      <c r="H43" s="58">
        <f t="shared" si="3"/>
        <v>0</v>
      </c>
      <c r="I43" s="58"/>
      <c r="J43" s="58">
        <f t="shared" si="0"/>
        <v>0</v>
      </c>
      <c r="K43" s="19">
        <f t="shared" si="1"/>
        <v>0</v>
      </c>
    </row>
    <row r="44" spans="1:12" ht="27.6">
      <c r="A44" s="13">
        <v>36</v>
      </c>
      <c r="B44" s="18" t="s">
        <v>365</v>
      </c>
      <c r="C44" s="23" t="s">
        <v>33</v>
      </c>
      <c r="D44" s="58">
        <v>1</v>
      </c>
      <c r="E44" s="58"/>
      <c r="F44" s="58">
        <f t="shared" si="2"/>
        <v>0</v>
      </c>
      <c r="G44" s="58"/>
      <c r="H44" s="58">
        <f t="shared" si="3"/>
        <v>0</v>
      </c>
      <c r="I44" s="58"/>
      <c r="J44" s="58">
        <f t="shared" si="0"/>
        <v>0</v>
      </c>
      <c r="K44" s="19">
        <f t="shared" si="1"/>
        <v>0</v>
      </c>
    </row>
    <row r="45" spans="1:12" ht="27.6">
      <c r="A45" s="13">
        <v>37</v>
      </c>
      <c r="B45" s="18" t="s">
        <v>366</v>
      </c>
      <c r="C45" s="23" t="s">
        <v>33</v>
      </c>
      <c r="D45" s="58">
        <v>1</v>
      </c>
      <c r="E45" s="58"/>
      <c r="F45" s="58">
        <f t="shared" si="2"/>
        <v>0</v>
      </c>
      <c r="G45" s="58"/>
      <c r="H45" s="58">
        <f t="shared" si="3"/>
        <v>0</v>
      </c>
      <c r="I45" s="58"/>
      <c r="J45" s="58">
        <f t="shared" si="0"/>
        <v>0</v>
      </c>
      <c r="K45" s="19">
        <f t="shared" si="1"/>
        <v>0</v>
      </c>
    </row>
    <row r="46" spans="1:12">
      <c r="A46" s="13">
        <v>38</v>
      </c>
      <c r="B46" s="18" t="s">
        <v>367</v>
      </c>
      <c r="C46" s="23" t="s">
        <v>309</v>
      </c>
      <c r="D46" s="58">
        <v>1</v>
      </c>
      <c r="E46" s="58"/>
      <c r="F46" s="58">
        <f t="shared" si="2"/>
        <v>0</v>
      </c>
      <c r="G46" s="58"/>
      <c r="H46" s="58">
        <f t="shared" si="3"/>
        <v>0</v>
      </c>
      <c r="I46" s="58"/>
      <c r="J46" s="58">
        <f t="shared" si="0"/>
        <v>0</v>
      </c>
      <c r="K46" s="19">
        <f t="shared" si="1"/>
        <v>0</v>
      </c>
    </row>
    <row r="47" spans="1:12">
      <c r="A47" s="121"/>
      <c r="B47" s="122" t="s">
        <v>328</v>
      </c>
      <c r="C47" s="123"/>
      <c r="D47" s="124"/>
      <c r="E47" s="124"/>
      <c r="F47" s="124"/>
      <c r="G47" s="124"/>
      <c r="H47" s="124"/>
      <c r="I47" s="124"/>
      <c r="J47" s="124"/>
      <c r="K47" s="125"/>
    </row>
    <row r="48" spans="1:12">
      <c r="A48" s="13">
        <v>39</v>
      </c>
      <c r="B48" s="18" t="s">
        <v>329</v>
      </c>
      <c r="C48" s="23" t="s">
        <v>33</v>
      </c>
      <c r="D48" s="58">
        <v>1</v>
      </c>
      <c r="E48" s="58"/>
      <c r="F48" s="58">
        <f t="shared" si="2"/>
        <v>0</v>
      </c>
      <c r="G48" s="58"/>
      <c r="H48" s="58">
        <f t="shared" si="3"/>
        <v>0</v>
      </c>
      <c r="I48" s="58"/>
      <c r="J48" s="58">
        <f t="shared" si="0"/>
        <v>0</v>
      </c>
      <c r="K48" s="19">
        <f t="shared" si="1"/>
        <v>0</v>
      </c>
    </row>
    <row r="49" spans="1:11" ht="27.6">
      <c r="A49" s="13">
        <v>40</v>
      </c>
      <c r="B49" s="18" t="s">
        <v>365</v>
      </c>
      <c r="C49" s="23" t="s">
        <v>33</v>
      </c>
      <c r="D49" s="58">
        <v>1</v>
      </c>
      <c r="E49" s="58"/>
      <c r="F49" s="58">
        <f t="shared" si="2"/>
        <v>0</v>
      </c>
      <c r="G49" s="58"/>
      <c r="H49" s="58">
        <f t="shared" si="3"/>
        <v>0</v>
      </c>
      <c r="I49" s="58"/>
      <c r="J49" s="58">
        <f t="shared" si="0"/>
        <v>0</v>
      </c>
      <c r="K49" s="19">
        <f t="shared" si="1"/>
        <v>0</v>
      </c>
    </row>
    <row r="50" spans="1:11" ht="27.6">
      <c r="A50" s="13">
        <v>41</v>
      </c>
      <c r="B50" s="18" t="s">
        <v>366</v>
      </c>
      <c r="C50" s="23" t="s">
        <v>33</v>
      </c>
      <c r="D50" s="58">
        <v>1</v>
      </c>
      <c r="E50" s="58"/>
      <c r="F50" s="58">
        <f t="shared" si="2"/>
        <v>0</v>
      </c>
      <c r="G50" s="58"/>
      <c r="H50" s="58">
        <f t="shared" si="3"/>
        <v>0</v>
      </c>
      <c r="I50" s="58"/>
      <c r="J50" s="58">
        <f t="shared" si="0"/>
        <v>0</v>
      </c>
      <c r="K50" s="19">
        <f t="shared" si="1"/>
        <v>0</v>
      </c>
    </row>
    <row r="51" spans="1:11">
      <c r="A51" s="13">
        <v>42</v>
      </c>
      <c r="B51" s="18" t="s">
        <v>368</v>
      </c>
      <c r="C51" s="23" t="s">
        <v>309</v>
      </c>
      <c r="D51" s="58">
        <v>1</v>
      </c>
      <c r="E51" s="58"/>
      <c r="F51" s="58">
        <f t="shared" si="2"/>
        <v>0</v>
      </c>
      <c r="G51" s="58"/>
      <c r="H51" s="58">
        <f t="shared" si="3"/>
        <v>0</v>
      </c>
      <c r="I51" s="58"/>
      <c r="J51" s="58">
        <f t="shared" si="0"/>
        <v>0</v>
      </c>
      <c r="K51" s="19">
        <f t="shared" si="1"/>
        <v>0</v>
      </c>
    </row>
    <row r="52" spans="1:11">
      <c r="A52" s="121"/>
      <c r="B52" s="122" t="s">
        <v>369</v>
      </c>
      <c r="C52" s="123"/>
      <c r="D52" s="124"/>
      <c r="E52" s="124"/>
      <c r="F52" s="124"/>
      <c r="G52" s="124"/>
      <c r="H52" s="124"/>
      <c r="I52" s="124"/>
      <c r="J52" s="124"/>
      <c r="K52" s="125"/>
    </row>
    <row r="53" spans="1:11" ht="27.6">
      <c r="A53" s="13">
        <v>43</v>
      </c>
      <c r="B53" s="18" t="s">
        <v>366</v>
      </c>
      <c r="C53" s="23" t="s">
        <v>33</v>
      </c>
      <c r="D53" s="58">
        <v>1</v>
      </c>
      <c r="E53" s="58"/>
      <c r="F53" s="58">
        <f t="shared" si="2"/>
        <v>0</v>
      </c>
      <c r="G53" s="58"/>
      <c r="H53" s="58">
        <f t="shared" si="3"/>
        <v>0</v>
      </c>
      <c r="I53" s="58"/>
      <c r="J53" s="58">
        <f t="shared" si="0"/>
        <v>0</v>
      </c>
      <c r="K53" s="19">
        <f t="shared" si="1"/>
        <v>0</v>
      </c>
    </row>
    <row r="54" spans="1:11" ht="27.6">
      <c r="A54" s="13">
        <v>44</v>
      </c>
      <c r="B54" s="18" t="s">
        <v>330</v>
      </c>
      <c r="C54" s="23" t="s">
        <v>33</v>
      </c>
      <c r="D54" s="58">
        <v>2</v>
      </c>
      <c r="E54" s="58"/>
      <c r="F54" s="58">
        <f t="shared" si="2"/>
        <v>0</v>
      </c>
      <c r="G54" s="58"/>
      <c r="H54" s="58">
        <f t="shared" si="3"/>
        <v>0</v>
      </c>
      <c r="I54" s="58"/>
      <c r="J54" s="58">
        <f t="shared" si="0"/>
        <v>0</v>
      </c>
      <c r="K54" s="19">
        <f t="shared" si="1"/>
        <v>0</v>
      </c>
    </row>
    <row r="55" spans="1:11" ht="27.6">
      <c r="A55" s="13">
        <v>45</v>
      </c>
      <c r="B55" s="18" t="s">
        <v>333</v>
      </c>
      <c r="C55" s="23" t="s">
        <v>33</v>
      </c>
      <c r="D55" s="58">
        <v>1</v>
      </c>
      <c r="E55" s="58"/>
      <c r="F55" s="58">
        <f t="shared" si="2"/>
        <v>0</v>
      </c>
      <c r="G55" s="58"/>
      <c r="H55" s="58">
        <f t="shared" si="3"/>
        <v>0</v>
      </c>
      <c r="I55" s="58"/>
      <c r="J55" s="58">
        <f t="shared" si="0"/>
        <v>0</v>
      </c>
      <c r="K55" s="19">
        <f t="shared" si="1"/>
        <v>0</v>
      </c>
    </row>
    <row r="56" spans="1:11" ht="27.6">
      <c r="A56" s="13">
        <v>46</v>
      </c>
      <c r="B56" s="18" t="s">
        <v>331</v>
      </c>
      <c r="C56" s="23" t="s">
        <v>33</v>
      </c>
      <c r="D56" s="58">
        <v>3</v>
      </c>
      <c r="E56" s="58"/>
      <c r="F56" s="58">
        <f t="shared" si="2"/>
        <v>0</v>
      </c>
      <c r="G56" s="58"/>
      <c r="H56" s="58">
        <f t="shared" si="3"/>
        <v>0</v>
      </c>
      <c r="I56" s="58"/>
      <c r="J56" s="58">
        <f t="shared" si="0"/>
        <v>0</v>
      </c>
      <c r="K56" s="19">
        <f t="shared" si="1"/>
        <v>0</v>
      </c>
    </row>
    <row r="57" spans="1:11">
      <c r="A57" s="13">
        <v>47</v>
      </c>
      <c r="B57" s="18" t="s">
        <v>344</v>
      </c>
      <c r="C57" s="23" t="s">
        <v>309</v>
      </c>
      <c r="D57" s="58">
        <v>1</v>
      </c>
      <c r="E57" s="58"/>
      <c r="F57" s="58">
        <f t="shared" si="2"/>
        <v>0</v>
      </c>
      <c r="G57" s="58"/>
      <c r="H57" s="58">
        <f t="shared" si="3"/>
        <v>0</v>
      </c>
      <c r="I57" s="58"/>
      <c r="J57" s="58">
        <f t="shared" si="0"/>
        <v>0</v>
      </c>
      <c r="K57" s="19">
        <f t="shared" si="1"/>
        <v>0</v>
      </c>
    </row>
    <row r="58" spans="1:11">
      <c r="A58" s="121"/>
      <c r="B58" s="122" t="s">
        <v>370</v>
      </c>
      <c r="C58" s="123"/>
      <c r="D58" s="124"/>
      <c r="E58" s="124"/>
      <c r="F58" s="124"/>
      <c r="G58" s="124"/>
      <c r="H58" s="124"/>
      <c r="I58" s="124"/>
      <c r="J58" s="124"/>
      <c r="K58" s="125"/>
    </row>
    <row r="59" spans="1:11" ht="27.6">
      <c r="A59" s="13">
        <v>48</v>
      </c>
      <c r="B59" s="18" t="s">
        <v>365</v>
      </c>
      <c r="C59" s="23" t="s">
        <v>33</v>
      </c>
      <c r="D59" s="58">
        <v>1</v>
      </c>
      <c r="E59" s="58"/>
      <c r="F59" s="58">
        <f t="shared" si="2"/>
        <v>0</v>
      </c>
      <c r="G59" s="58"/>
      <c r="H59" s="58">
        <f t="shared" si="3"/>
        <v>0</v>
      </c>
      <c r="I59" s="58"/>
      <c r="J59" s="58">
        <f t="shared" si="0"/>
        <v>0</v>
      </c>
      <c r="K59" s="19">
        <f t="shared" si="1"/>
        <v>0</v>
      </c>
    </row>
    <row r="60" spans="1:11" ht="27.6">
      <c r="A60" s="13">
        <v>49</v>
      </c>
      <c r="B60" s="18" t="s">
        <v>371</v>
      </c>
      <c r="C60" s="23" t="s">
        <v>33</v>
      </c>
      <c r="D60" s="58">
        <v>1</v>
      </c>
      <c r="E60" s="58"/>
      <c r="F60" s="58">
        <f t="shared" si="2"/>
        <v>0</v>
      </c>
      <c r="G60" s="58"/>
      <c r="H60" s="58">
        <f t="shared" si="3"/>
        <v>0</v>
      </c>
      <c r="I60" s="58"/>
      <c r="J60" s="58">
        <f t="shared" si="0"/>
        <v>0</v>
      </c>
      <c r="K60" s="19">
        <f t="shared" si="1"/>
        <v>0</v>
      </c>
    </row>
    <row r="61" spans="1:11" ht="27.6">
      <c r="A61" s="13">
        <v>50</v>
      </c>
      <c r="B61" s="18" t="s">
        <v>332</v>
      </c>
      <c r="C61" s="23" t="s">
        <v>33</v>
      </c>
      <c r="D61" s="58">
        <v>1</v>
      </c>
      <c r="E61" s="58"/>
      <c r="F61" s="58">
        <f t="shared" si="2"/>
        <v>0</v>
      </c>
      <c r="G61" s="58"/>
      <c r="H61" s="58">
        <f t="shared" si="3"/>
        <v>0</v>
      </c>
      <c r="I61" s="58"/>
      <c r="J61" s="58">
        <f t="shared" si="0"/>
        <v>0</v>
      </c>
      <c r="K61" s="19">
        <f t="shared" si="1"/>
        <v>0</v>
      </c>
    </row>
    <row r="62" spans="1:11" ht="27.6">
      <c r="A62" s="13">
        <v>51</v>
      </c>
      <c r="B62" s="18" t="s">
        <v>330</v>
      </c>
      <c r="C62" s="23" t="s">
        <v>33</v>
      </c>
      <c r="D62" s="58">
        <v>2</v>
      </c>
      <c r="E62" s="58"/>
      <c r="F62" s="58">
        <f t="shared" si="2"/>
        <v>0</v>
      </c>
      <c r="G62" s="58"/>
      <c r="H62" s="58">
        <f t="shared" si="3"/>
        <v>0</v>
      </c>
      <c r="I62" s="58"/>
      <c r="J62" s="58">
        <f t="shared" si="0"/>
        <v>0</v>
      </c>
      <c r="K62" s="19">
        <f t="shared" si="1"/>
        <v>0</v>
      </c>
    </row>
    <row r="63" spans="1:11" ht="27.6">
      <c r="A63" s="13">
        <v>52</v>
      </c>
      <c r="B63" s="18" t="s">
        <v>333</v>
      </c>
      <c r="C63" s="23" t="s">
        <v>33</v>
      </c>
      <c r="D63" s="58">
        <v>3</v>
      </c>
      <c r="E63" s="58"/>
      <c r="F63" s="58">
        <f t="shared" si="2"/>
        <v>0</v>
      </c>
      <c r="G63" s="58"/>
      <c r="H63" s="58">
        <f t="shared" si="3"/>
        <v>0</v>
      </c>
      <c r="I63" s="58"/>
      <c r="J63" s="58">
        <f t="shared" si="0"/>
        <v>0</v>
      </c>
      <c r="K63" s="19">
        <f t="shared" si="1"/>
        <v>0</v>
      </c>
    </row>
    <row r="64" spans="1:11" ht="27.6">
      <c r="A64" s="13">
        <v>53</v>
      </c>
      <c r="B64" s="18" t="s">
        <v>331</v>
      </c>
      <c r="C64" s="23" t="s">
        <v>33</v>
      </c>
      <c r="D64" s="58">
        <v>1</v>
      </c>
      <c r="E64" s="58"/>
      <c r="F64" s="58">
        <f t="shared" si="2"/>
        <v>0</v>
      </c>
      <c r="G64" s="58"/>
      <c r="H64" s="58">
        <f t="shared" si="3"/>
        <v>0</v>
      </c>
      <c r="I64" s="58"/>
      <c r="J64" s="58">
        <f t="shared" si="0"/>
        <v>0</v>
      </c>
      <c r="K64" s="19">
        <f t="shared" si="1"/>
        <v>0</v>
      </c>
    </row>
    <row r="65" spans="1:11">
      <c r="A65" s="13">
        <v>54</v>
      </c>
      <c r="B65" s="18" t="s">
        <v>372</v>
      </c>
      <c r="C65" s="23" t="s">
        <v>309</v>
      </c>
      <c r="D65" s="58">
        <v>1</v>
      </c>
      <c r="E65" s="58"/>
      <c r="F65" s="58">
        <f t="shared" si="2"/>
        <v>0</v>
      </c>
      <c r="G65" s="58"/>
      <c r="H65" s="58">
        <f t="shared" si="3"/>
        <v>0</v>
      </c>
      <c r="I65" s="58"/>
      <c r="J65" s="58">
        <f t="shared" si="0"/>
        <v>0</v>
      </c>
      <c r="K65" s="19">
        <f t="shared" si="1"/>
        <v>0</v>
      </c>
    </row>
    <row r="66" spans="1:11">
      <c r="A66" s="121"/>
      <c r="B66" s="122" t="s">
        <v>373</v>
      </c>
      <c r="C66" s="123"/>
      <c r="D66" s="124"/>
      <c r="E66" s="124"/>
      <c r="F66" s="124"/>
      <c r="G66" s="124"/>
      <c r="H66" s="124"/>
      <c r="I66" s="124"/>
      <c r="J66" s="124"/>
      <c r="K66" s="125"/>
    </row>
    <row r="67" spans="1:11" ht="27.6">
      <c r="A67" s="13">
        <v>55</v>
      </c>
      <c r="B67" s="18" t="s">
        <v>330</v>
      </c>
      <c r="C67" s="23" t="s">
        <v>33</v>
      </c>
      <c r="D67" s="58">
        <v>1</v>
      </c>
      <c r="E67" s="58"/>
      <c r="F67" s="58">
        <f t="shared" si="2"/>
        <v>0</v>
      </c>
      <c r="G67" s="58"/>
      <c r="H67" s="58">
        <f t="shared" si="3"/>
        <v>0</v>
      </c>
      <c r="I67" s="58"/>
      <c r="J67" s="58">
        <f t="shared" si="0"/>
        <v>0</v>
      </c>
      <c r="K67" s="19">
        <f t="shared" si="1"/>
        <v>0</v>
      </c>
    </row>
    <row r="68" spans="1:11" ht="27.6">
      <c r="A68" s="13">
        <v>56</v>
      </c>
      <c r="B68" s="18" t="s">
        <v>335</v>
      </c>
      <c r="C68" s="23" t="s">
        <v>33</v>
      </c>
      <c r="D68" s="58">
        <v>16</v>
      </c>
      <c r="E68" s="58"/>
      <c r="F68" s="58">
        <f t="shared" si="2"/>
        <v>0</v>
      </c>
      <c r="G68" s="58"/>
      <c r="H68" s="58">
        <f t="shared" si="3"/>
        <v>0</v>
      </c>
      <c r="I68" s="58"/>
      <c r="J68" s="58">
        <f t="shared" si="0"/>
        <v>0</v>
      </c>
      <c r="K68" s="19">
        <f t="shared" si="1"/>
        <v>0</v>
      </c>
    </row>
    <row r="69" spans="1:11" ht="27.6">
      <c r="A69" s="13">
        <v>57</v>
      </c>
      <c r="B69" s="18" t="s">
        <v>336</v>
      </c>
      <c r="C69" s="23" t="s">
        <v>33</v>
      </c>
      <c r="D69" s="58">
        <v>16</v>
      </c>
      <c r="E69" s="58"/>
      <c r="F69" s="58">
        <f t="shared" si="2"/>
        <v>0</v>
      </c>
      <c r="G69" s="58"/>
      <c r="H69" s="58">
        <f t="shared" si="3"/>
        <v>0</v>
      </c>
      <c r="I69" s="58"/>
      <c r="J69" s="58">
        <f t="shared" si="0"/>
        <v>0</v>
      </c>
      <c r="K69" s="19">
        <f t="shared" si="1"/>
        <v>0</v>
      </c>
    </row>
    <row r="70" spans="1:11" ht="27.6">
      <c r="A70" s="13">
        <v>58</v>
      </c>
      <c r="B70" s="18" t="s">
        <v>338</v>
      </c>
      <c r="C70" s="23" t="s">
        <v>33</v>
      </c>
      <c r="D70" s="58">
        <v>1</v>
      </c>
      <c r="E70" s="58"/>
      <c r="F70" s="58">
        <f t="shared" si="2"/>
        <v>0</v>
      </c>
      <c r="G70" s="58"/>
      <c r="H70" s="58">
        <f t="shared" si="3"/>
        <v>0</v>
      </c>
      <c r="I70" s="58"/>
      <c r="J70" s="58">
        <f t="shared" si="0"/>
        <v>0</v>
      </c>
      <c r="K70" s="19">
        <f t="shared" si="1"/>
        <v>0</v>
      </c>
    </row>
    <row r="71" spans="1:11">
      <c r="A71" s="13">
        <v>59</v>
      </c>
      <c r="B71" s="18" t="s">
        <v>374</v>
      </c>
      <c r="C71" s="23" t="s">
        <v>309</v>
      </c>
      <c r="D71" s="58">
        <v>1</v>
      </c>
      <c r="E71" s="58"/>
      <c r="F71" s="58">
        <f t="shared" si="2"/>
        <v>0</v>
      </c>
      <c r="G71" s="58"/>
      <c r="H71" s="58">
        <f t="shared" si="3"/>
        <v>0</v>
      </c>
      <c r="I71" s="58"/>
      <c r="J71" s="58">
        <f t="shared" si="0"/>
        <v>0</v>
      </c>
      <c r="K71" s="19">
        <f t="shared" si="1"/>
        <v>0</v>
      </c>
    </row>
    <row r="72" spans="1:11">
      <c r="A72" s="121"/>
      <c r="B72" s="122" t="s">
        <v>375</v>
      </c>
      <c r="C72" s="123"/>
      <c r="D72" s="124"/>
      <c r="E72" s="124"/>
      <c r="F72" s="124"/>
      <c r="G72" s="124"/>
      <c r="H72" s="124"/>
      <c r="I72" s="124"/>
      <c r="J72" s="124"/>
      <c r="K72" s="125"/>
    </row>
    <row r="73" spans="1:11" ht="27.6">
      <c r="A73" s="13">
        <v>60</v>
      </c>
      <c r="B73" s="18" t="s">
        <v>331</v>
      </c>
      <c r="C73" s="23" t="s">
        <v>33</v>
      </c>
      <c r="D73" s="58">
        <v>1</v>
      </c>
      <c r="E73" s="58"/>
      <c r="F73" s="58">
        <f t="shared" ref="F73:F136" si="4">E73*D73</f>
        <v>0</v>
      </c>
      <c r="G73" s="58"/>
      <c r="H73" s="58">
        <f t="shared" ref="H73:H136" si="5">G73*D73</f>
        <v>0</v>
      </c>
      <c r="I73" s="58"/>
      <c r="J73" s="58">
        <f t="shared" ref="J73:J134" si="6">I73*D73</f>
        <v>0</v>
      </c>
      <c r="K73" s="19">
        <f t="shared" ref="K73:K134" si="7">J73+H73+F73</f>
        <v>0</v>
      </c>
    </row>
    <row r="74" spans="1:11" ht="27.6">
      <c r="A74" s="13">
        <v>61</v>
      </c>
      <c r="B74" s="18" t="s">
        <v>337</v>
      </c>
      <c r="C74" s="23" t="s">
        <v>33</v>
      </c>
      <c r="D74" s="58">
        <v>5</v>
      </c>
      <c r="E74" s="58"/>
      <c r="F74" s="58">
        <f t="shared" si="4"/>
        <v>0</v>
      </c>
      <c r="G74" s="58"/>
      <c r="H74" s="58">
        <f t="shared" si="5"/>
        <v>0</v>
      </c>
      <c r="I74" s="58"/>
      <c r="J74" s="58">
        <f t="shared" si="6"/>
        <v>0</v>
      </c>
      <c r="K74" s="19">
        <f t="shared" si="7"/>
        <v>0</v>
      </c>
    </row>
    <row r="75" spans="1:11" ht="27.6">
      <c r="A75" s="13">
        <v>62</v>
      </c>
      <c r="B75" s="18" t="s">
        <v>330</v>
      </c>
      <c r="C75" s="23" t="s">
        <v>33</v>
      </c>
      <c r="D75" s="58">
        <v>1</v>
      </c>
      <c r="E75" s="58"/>
      <c r="F75" s="58">
        <f t="shared" si="4"/>
        <v>0</v>
      </c>
      <c r="G75" s="58"/>
      <c r="H75" s="58">
        <f t="shared" si="5"/>
        <v>0</v>
      </c>
      <c r="I75" s="58"/>
      <c r="J75" s="58">
        <f t="shared" si="6"/>
        <v>0</v>
      </c>
      <c r="K75" s="19">
        <f t="shared" si="7"/>
        <v>0</v>
      </c>
    </row>
    <row r="76" spans="1:11" ht="27.6">
      <c r="A76" s="13">
        <v>63</v>
      </c>
      <c r="B76" s="18" t="s">
        <v>335</v>
      </c>
      <c r="C76" s="23" t="s">
        <v>33</v>
      </c>
      <c r="D76" s="58">
        <v>12</v>
      </c>
      <c r="E76" s="58"/>
      <c r="F76" s="58">
        <f t="shared" si="4"/>
        <v>0</v>
      </c>
      <c r="G76" s="58"/>
      <c r="H76" s="58">
        <f t="shared" si="5"/>
        <v>0</v>
      </c>
      <c r="I76" s="58"/>
      <c r="J76" s="58">
        <f t="shared" si="6"/>
        <v>0</v>
      </c>
      <c r="K76" s="19">
        <f t="shared" si="7"/>
        <v>0</v>
      </c>
    </row>
    <row r="77" spans="1:11" ht="27.6">
      <c r="A77" s="13">
        <v>64</v>
      </c>
      <c r="B77" s="18" t="s">
        <v>336</v>
      </c>
      <c r="C77" s="23" t="s">
        <v>33</v>
      </c>
      <c r="D77" s="58">
        <v>3</v>
      </c>
      <c r="E77" s="58"/>
      <c r="F77" s="58">
        <f t="shared" si="4"/>
        <v>0</v>
      </c>
      <c r="G77" s="58"/>
      <c r="H77" s="58">
        <f t="shared" si="5"/>
        <v>0</v>
      </c>
      <c r="I77" s="58"/>
      <c r="J77" s="58">
        <f t="shared" si="6"/>
        <v>0</v>
      </c>
      <c r="K77" s="19">
        <f t="shared" si="7"/>
        <v>0</v>
      </c>
    </row>
    <row r="78" spans="1:11" ht="27.6">
      <c r="A78" s="13">
        <v>65</v>
      </c>
      <c r="B78" s="18" t="s">
        <v>338</v>
      </c>
      <c r="C78" s="23" t="s">
        <v>33</v>
      </c>
      <c r="D78" s="58">
        <v>13</v>
      </c>
      <c r="E78" s="58"/>
      <c r="F78" s="58">
        <f t="shared" si="4"/>
        <v>0</v>
      </c>
      <c r="G78" s="58"/>
      <c r="H78" s="58">
        <f t="shared" si="5"/>
        <v>0</v>
      </c>
      <c r="I78" s="58"/>
      <c r="J78" s="58">
        <f t="shared" si="6"/>
        <v>0</v>
      </c>
      <c r="K78" s="19">
        <f t="shared" si="7"/>
        <v>0</v>
      </c>
    </row>
    <row r="79" spans="1:11">
      <c r="A79" s="13">
        <v>66</v>
      </c>
      <c r="B79" s="18" t="s">
        <v>376</v>
      </c>
      <c r="C79" s="23" t="s">
        <v>309</v>
      </c>
      <c r="D79" s="58">
        <v>1</v>
      </c>
      <c r="E79" s="58"/>
      <c r="F79" s="58">
        <f t="shared" si="4"/>
        <v>0</v>
      </c>
      <c r="G79" s="58"/>
      <c r="H79" s="58">
        <f t="shared" si="5"/>
        <v>0</v>
      </c>
      <c r="I79" s="58"/>
      <c r="J79" s="58">
        <f t="shared" si="6"/>
        <v>0</v>
      </c>
      <c r="K79" s="19">
        <f t="shared" si="7"/>
        <v>0</v>
      </c>
    </row>
    <row r="80" spans="1:11">
      <c r="A80" s="121"/>
      <c r="B80" s="122" t="s">
        <v>377</v>
      </c>
      <c r="C80" s="123"/>
      <c r="D80" s="124"/>
      <c r="E80" s="124"/>
      <c r="F80" s="124"/>
      <c r="G80" s="124"/>
      <c r="H80" s="124"/>
      <c r="I80" s="124"/>
      <c r="J80" s="124"/>
      <c r="K80" s="125"/>
    </row>
    <row r="81" spans="1:11" ht="27.6">
      <c r="A81" s="13">
        <v>67</v>
      </c>
      <c r="B81" s="18" t="s">
        <v>333</v>
      </c>
      <c r="C81" s="23" t="s">
        <v>33</v>
      </c>
      <c r="D81" s="58">
        <v>1</v>
      </c>
      <c r="E81" s="58"/>
      <c r="F81" s="58">
        <f t="shared" si="4"/>
        <v>0</v>
      </c>
      <c r="G81" s="58"/>
      <c r="H81" s="58">
        <f t="shared" si="5"/>
        <v>0</v>
      </c>
      <c r="I81" s="58"/>
      <c r="J81" s="58">
        <f t="shared" si="6"/>
        <v>0</v>
      </c>
      <c r="K81" s="19">
        <f t="shared" si="7"/>
        <v>0</v>
      </c>
    </row>
    <row r="82" spans="1:11" ht="27.6">
      <c r="A82" s="13">
        <v>68</v>
      </c>
      <c r="B82" s="18" t="s">
        <v>337</v>
      </c>
      <c r="C82" s="23" t="s">
        <v>33</v>
      </c>
      <c r="D82" s="58">
        <v>2</v>
      </c>
      <c r="E82" s="58"/>
      <c r="F82" s="58">
        <f t="shared" si="4"/>
        <v>0</v>
      </c>
      <c r="G82" s="58"/>
      <c r="H82" s="58">
        <f t="shared" si="5"/>
        <v>0</v>
      </c>
      <c r="I82" s="58"/>
      <c r="J82" s="58">
        <f t="shared" si="6"/>
        <v>0</v>
      </c>
      <c r="K82" s="19">
        <f t="shared" si="7"/>
        <v>0</v>
      </c>
    </row>
    <row r="83" spans="1:11" ht="27.6">
      <c r="A83" s="13">
        <v>69</v>
      </c>
      <c r="B83" s="18" t="s">
        <v>335</v>
      </c>
      <c r="C83" s="23" t="s">
        <v>33</v>
      </c>
      <c r="D83" s="58">
        <v>28</v>
      </c>
      <c r="E83" s="58"/>
      <c r="F83" s="58">
        <f t="shared" si="4"/>
        <v>0</v>
      </c>
      <c r="G83" s="58"/>
      <c r="H83" s="58">
        <f t="shared" si="5"/>
        <v>0</v>
      </c>
      <c r="I83" s="58"/>
      <c r="J83" s="58">
        <f t="shared" si="6"/>
        <v>0</v>
      </c>
      <c r="K83" s="19">
        <f t="shared" si="7"/>
        <v>0</v>
      </c>
    </row>
    <row r="84" spans="1:11" ht="27.6">
      <c r="A84" s="13">
        <v>70</v>
      </c>
      <c r="B84" s="18" t="s">
        <v>336</v>
      </c>
      <c r="C84" s="23" t="s">
        <v>33</v>
      </c>
      <c r="D84" s="58">
        <v>3</v>
      </c>
      <c r="E84" s="58"/>
      <c r="F84" s="58">
        <f t="shared" si="4"/>
        <v>0</v>
      </c>
      <c r="G84" s="58"/>
      <c r="H84" s="58">
        <f t="shared" si="5"/>
        <v>0</v>
      </c>
      <c r="I84" s="58"/>
      <c r="J84" s="58">
        <f t="shared" si="6"/>
        <v>0</v>
      </c>
      <c r="K84" s="19">
        <f t="shared" si="7"/>
        <v>0</v>
      </c>
    </row>
    <row r="85" spans="1:11" ht="27.6">
      <c r="A85" s="13">
        <v>71</v>
      </c>
      <c r="B85" s="18" t="s">
        <v>338</v>
      </c>
      <c r="C85" s="23" t="s">
        <v>33</v>
      </c>
      <c r="D85" s="58">
        <v>1</v>
      </c>
      <c r="E85" s="58"/>
      <c r="F85" s="58">
        <f t="shared" si="4"/>
        <v>0</v>
      </c>
      <c r="G85" s="58"/>
      <c r="H85" s="58">
        <f t="shared" si="5"/>
        <v>0</v>
      </c>
      <c r="I85" s="58"/>
      <c r="J85" s="58">
        <f t="shared" si="6"/>
        <v>0</v>
      </c>
      <c r="K85" s="19">
        <f t="shared" si="7"/>
        <v>0</v>
      </c>
    </row>
    <row r="86" spans="1:11">
      <c r="A86" s="13">
        <v>72</v>
      </c>
      <c r="B86" s="18" t="s">
        <v>347</v>
      </c>
      <c r="C86" s="23" t="s">
        <v>309</v>
      </c>
      <c r="D86" s="58">
        <v>1</v>
      </c>
      <c r="E86" s="58"/>
      <c r="F86" s="58">
        <f t="shared" si="4"/>
        <v>0</v>
      </c>
      <c r="G86" s="58"/>
      <c r="H86" s="58">
        <f t="shared" si="5"/>
        <v>0</v>
      </c>
      <c r="I86" s="58"/>
      <c r="J86" s="58">
        <f t="shared" si="6"/>
        <v>0</v>
      </c>
      <c r="K86" s="19">
        <f t="shared" si="7"/>
        <v>0</v>
      </c>
    </row>
    <row r="87" spans="1:11">
      <c r="A87" s="121"/>
      <c r="B87" s="122" t="s">
        <v>343</v>
      </c>
      <c r="C87" s="123"/>
      <c r="D87" s="124"/>
      <c r="E87" s="124"/>
      <c r="F87" s="124"/>
      <c r="G87" s="124"/>
      <c r="H87" s="124"/>
      <c r="I87" s="124"/>
      <c r="J87" s="124"/>
      <c r="K87" s="125"/>
    </row>
    <row r="88" spans="1:11" ht="27.6">
      <c r="A88" s="13">
        <v>73</v>
      </c>
      <c r="B88" s="18" t="s">
        <v>333</v>
      </c>
      <c r="C88" s="23" t="s">
        <v>33</v>
      </c>
      <c r="D88" s="58">
        <v>1</v>
      </c>
      <c r="E88" s="58"/>
      <c r="F88" s="58">
        <f t="shared" si="4"/>
        <v>0</v>
      </c>
      <c r="G88" s="58"/>
      <c r="H88" s="58">
        <f t="shared" si="5"/>
        <v>0</v>
      </c>
      <c r="I88" s="58"/>
      <c r="J88" s="58">
        <f t="shared" si="6"/>
        <v>0</v>
      </c>
      <c r="K88" s="19">
        <f t="shared" si="7"/>
        <v>0</v>
      </c>
    </row>
    <row r="89" spans="1:11" ht="27.6">
      <c r="A89" s="13">
        <v>74</v>
      </c>
      <c r="B89" s="18" t="s">
        <v>335</v>
      </c>
      <c r="C89" s="23" t="s">
        <v>33</v>
      </c>
      <c r="D89" s="58">
        <v>22</v>
      </c>
      <c r="E89" s="58"/>
      <c r="F89" s="58">
        <f t="shared" si="4"/>
        <v>0</v>
      </c>
      <c r="G89" s="58"/>
      <c r="H89" s="58">
        <f t="shared" si="5"/>
        <v>0</v>
      </c>
      <c r="I89" s="58"/>
      <c r="J89" s="58">
        <f t="shared" si="6"/>
        <v>0</v>
      </c>
      <c r="K89" s="19">
        <f t="shared" si="7"/>
        <v>0</v>
      </c>
    </row>
    <row r="90" spans="1:11" ht="27.6">
      <c r="A90" s="13">
        <v>75</v>
      </c>
      <c r="B90" s="18" t="s">
        <v>336</v>
      </c>
      <c r="C90" s="23" t="s">
        <v>33</v>
      </c>
      <c r="D90" s="58">
        <v>1</v>
      </c>
      <c r="E90" s="58"/>
      <c r="F90" s="58">
        <f t="shared" si="4"/>
        <v>0</v>
      </c>
      <c r="G90" s="58"/>
      <c r="H90" s="58">
        <f t="shared" si="5"/>
        <v>0</v>
      </c>
      <c r="I90" s="58"/>
      <c r="J90" s="58">
        <f t="shared" si="6"/>
        <v>0</v>
      </c>
      <c r="K90" s="19">
        <f t="shared" si="7"/>
        <v>0</v>
      </c>
    </row>
    <row r="91" spans="1:11" ht="27.6">
      <c r="A91" s="13">
        <v>76</v>
      </c>
      <c r="B91" s="18" t="s">
        <v>338</v>
      </c>
      <c r="C91" s="23" t="s">
        <v>33</v>
      </c>
      <c r="D91" s="58">
        <v>5</v>
      </c>
      <c r="E91" s="58"/>
      <c r="F91" s="58">
        <f t="shared" si="4"/>
        <v>0</v>
      </c>
      <c r="G91" s="58"/>
      <c r="H91" s="58">
        <f t="shared" si="5"/>
        <v>0</v>
      </c>
      <c r="I91" s="58"/>
      <c r="J91" s="58">
        <f t="shared" si="6"/>
        <v>0</v>
      </c>
      <c r="K91" s="19">
        <f t="shared" si="7"/>
        <v>0</v>
      </c>
    </row>
    <row r="92" spans="1:11">
      <c r="A92" s="13">
        <v>77</v>
      </c>
      <c r="B92" s="18" t="s">
        <v>378</v>
      </c>
      <c r="C92" s="23" t="s">
        <v>309</v>
      </c>
      <c r="D92" s="58">
        <v>1</v>
      </c>
      <c r="E92" s="58"/>
      <c r="F92" s="58">
        <f t="shared" si="4"/>
        <v>0</v>
      </c>
      <c r="G92" s="58"/>
      <c r="H92" s="58">
        <f t="shared" si="5"/>
        <v>0</v>
      </c>
      <c r="I92" s="58"/>
      <c r="J92" s="58">
        <f t="shared" si="6"/>
        <v>0</v>
      </c>
      <c r="K92" s="19">
        <f t="shared" si="7"/>
        <v>0</v>
      </c>
    </row>
    <row r="93" spans="1:11">
      <c r="A93" s="121"/>
      <c r="B93" s="122" t="s">
        <v>345</v>
      </c>
      <c r="C93" s="123"/>
      <c r="D93" s="124"/>
      <c r="E93" s="124"/>
      <c r="F93" s="124"/>
      <c r="G93" s="124"/>
      <c r="H93" s="124"/>
      <c r="I93" s="124"/>
      <c r="J93" s="124"/>
      <c r="K93" s="125"/>
    </row>
    <row r="94" spans="1:11" ht="27.6">
      <c r="A94" s="13">
        <v>78</v>
      </c>
      <c r="B94" s="18" t="s">
        <v>331</v>
      </c>
      <c r="C94" s="23" t="s">
        <v>33</v>
      </c>
      <c r="D94" s="58">
        <v>1</v>
      </c>
      <c r="E94" s="58"/>
      <c r="F94" s="58">
        <f t="shared" si="4"/>
        <v>0</v>
      </c>
      <c r="G94" s="58"/>
      <c r="H94" s="58">
        <f t="shared" si="5"/>
        <v>0</v>
      </c>
      <c r="I94" s="58"/>
      <c r="J94" s="58">
        <f t="shared" si="6"/>
        <v>0</v>
      </c>
      <c r="K94" s="19">
        <f t="shared" si="7"/>
        <v>0</v>
      </c>
    </row>
    <row r="95" spans="1:11" ht="27.6">
      <c r="A95" s="13">
        <v>79</v>
      </c>
      <c r="B95" s="18" t="s">
        <v>335</v>
      </c>
      <c r="C95" s="23" t="s">
        <v>33</v>
      </c>
      <c r="D95" s="58">
        <v>25</v>
      </c>
      <c r="E95" s="58"/>
      <c r="F95" s="58">
        <f t="shared" si="4"/>
        <v>0</v>
      </c>
      <c r="G95" s="58"/>
      <c r="H95" s="58">
        <f t="shared" si="5"/>
        <v>0</v>
      </c>
      <c r="I95" s="58"/>
      <c r="J95" s="58">
        <f t="shared" si="6"/>
        <v>0</v>
      </c>
      <c r="K95" s="19">
        <f t="shared" si="7"/>
        <v>0</v>
      </c>
    </row>
    <row r="96" spans="1:11">
      <c r="A96" s="13">
        <v>80</v>
      </c>
      <c r="B96" s="18" t="s">
        <v>379</v>
      </c>
      <c r="C96" s="23" t="s">
        <v>309</v>
      </c>
      <c r="D96" s="58">
        <v>1</v>
      </c>
      <c r="E96" s="58"/>
      <c r="F96" s="58">
        <f t="shared" si="4"/>
        <v>0</v>
      </c>
      <c r="G96" s="58"/>
      <c r="H96" s="58">
        <f t="shared" si="5"/>
        <v>0</v>
      </c>
      <c r="I96" s="58"/>
      <c r="J96" s="58">
        <f t="shared" si="6"/>
        <v>0</v>
      </c>
      <c r="K96" s="19">
        <f t="shared" si="7"/>
        <v>0</v>
      </c>
    </row>
    <row r="97" spans="1:11">
      <c r="A97" s="121"/>
      <c r="B97" s="122" t="s">
        <v>340</v>
      </c>
      <c r="C97" s="123"/>
      <c r="D97" s="124"/>
      <c r="E97" s="124"/>
      <c r="F97" s="124"/>
      <c r="G97" s="124"/>
      <c r="H97" s="124"/>
      <c r="I97" s="124"/>
      <c r="J97" s="124"/>
      <c r="K97" s="125"/>
    </row>
    <row r="98" spans="1:11" ht="27.6">
      <c r="A98" s="13">
        <v>81</v>
      </c>
      <c r="B98" s="18" t="s">
        <v>331</v>
      </c>
      <c r="C98" s="23" t="s">
        <v>33</v>
      </c>
      <c r="D98" s="58">
        <v>1</v>
      </c>
      <c r="E98" s="58"/>
      <c r="F98" s="58">
        <f t="shared" si="4"/>
        <v>0</v>
      </c>
      <c r="G98" s="58"/>
      <c r="H98" s="58">
        <f t="shared" si="5"/>
        <v>0</v>
      </c>
      <c r="I98" s="58"/>
      <c r="J98" s="58">
        <f t="shared" si="6"/>
        <v>0</v>
      </c>
      <c r="K98" s="19">
        <f t="shared" si="7"/>
        <v>0</v>
      </c>
    </row>
    <row r="99" spans="1:11" ht="27.6">
      <c r="A99" s="13">
        <v>82</v>
      </c>
      <c r="B99" s="18" t="s">
        <v>341</v>
      </c>
      <c r="C99" s="23" t="s">
        <v>33</v>
      </c>
      <c r="D99" s="58">
        <v>1</v>
      </c>
      <c r="E99" s="58"/>
      <c r="F99" s="58">
        <f t="shared" si="4"/>
        <v>0</v>
      </c>
      <c r="G99" s="58"/>
      <c r="H99" s="58">
        <f t="shared" si="5"/>
        <v>0</v>
      </c>
      <c r="I99" s="58"/>
      <c r="J99" s="58">
        <f t="shared" si="6"/>
        <v>0</v>
      </c>
      <c r="K99" s="19">
        <f t="shared" si="7"/>
        <v>0</v>
      </c>
    </row>
    <row r="100" spans="1:11" ht="27.6">
      <c r="A100" s="13">
        <v>83</v>
      </c>
      <c r="B100" s="18" t="s">
        <v>335</v>
      </c>
      <c r="C100" s="23" t="s">
        <v>33</v>
      </c>
      <c r="D100" s="58">
        <v>25</v>
      </c>
      <c r="E100" s="58"/>
      <c r="F100" s="58">
        <f t="shared" si="4"/>
        <v>0</v>
      </c>
      <c r="G100" s="58"/>
      <c r="H100" s="58">
        <f t="shared" si="5"/>
        <v>0</v>
      </c>
      <c r="I100" s="58"/>
      <c r="J100" s="58">
        <f t="shared" si="6"/>
        <v>0</v>
      </c>
      <c r="K100" s="19">
        <f t="shared" si="7"/>
        <v>0</v>
      </c>
    </row>
    <row r="101" spans="1:11" ht="27.6">
      <c r="A101" s="13">
        <v>84</v>
      </c>
      <c r="B101" s="18" t="s">
        <v>336</v>
      </c>
      <c r="C101" s="23" t="s">
        <v>33</v>
      </c>
      <c r="D101" s="58">
        <v>17</v>
      </c>
      <c r="E101" s="58"/>
      <c r="F101" s="58">
        <f t="shared" si="4"/>
        <v>0</v>
      </c>
      <c r="G101" s="58"/>
      <c r="H101" s="58">
        <f t="shared" si="5"/>
        <v>0</v>
      </c>
      <c r="I101" s="58"/>
      <c r="J101" s="58">
        <f t="shared" si="6"/>
        <v>0</v>
      </c>
      <c r="K101" s="19">
        <f t="shared" si="7"/>
        <v>0</v>
      </c>
    </row>
    <row r="102" spans="1:11" ht="27.6">
      <c r="A102" s="13">
        <v>85</v>
      </c>
      <c r="B102" s="18" t="s">
        <v>338</v>
      </c>
      <c r="C102" s="23" t="s">
        <v>33</v>
      </c>
      <c r="D102" s="58">
        <v>1</v>
      </c>
      <c r="E102" s="58"/>
      <c r="F102" s="58">
        <f t="shared" si="4"/>
        <v>0</v>
      </c>
      <c r="G102" s="58"/>
      <c r="H102" s="58">
        <f t="shared" si="5"/>
        <v>0</v>
      </c>
      <c r="I102" s="58"/>
      <c r="J102" s="58">
        <f t="shared" si="6"/>
        <v>0</v>
      </c>
      <c r="K102" s="19">
        <f t="shared" si="7"/>
        <v>0</v>
      </c>
    </row>
    <row r="103" spans="1:11" ht="27.6">
      <c r="A103" s="13">
        <v>86</v>
      </c>
      <c r="B103" s="18" t="s">
        <v>380</v>
      </c>
      <c r="C103" s="23" t="s">
        <v>33</v>
      </c>
      <c r="D103" s="58">
        <v>2</v>
      </c>
      <c r="E103" s="58"/>
      <c r="F103" s="58">
        <f t="shared" si="4"/>
        <v>0</v>
      </c>
      <c r="G103" s="58"/>
      <c r="H103" s="58">
        <f t="shared" si="5"/>
        <v>0</v>
      </c>
      <c r="I103" s="58"/>
      <c r="J103" s="58">
        <f t="shared" si="6"/>
        <v>0</v>
      </c>
      <c r="K103" s="19">
        <f t="shared" si="7"/>
        <v>0</v>
      </c>
    </row>
    <row r="104" spans="1:11">
      <c r="A104" s="13">
        <v>87</v>
      </c>
      <c r="B104" s="18" t="s">
        <v>339</v>
      </c>
      <c r="C104" s="23" t="s">
        <v>309</v>
      </c>
      <c r="D104" s="58">
        <v>1</v>
      </c>
      <c r="E104" s="58"/>
      <c r="F104" s="58">
        <f t="shared" si="4"/>
        <v>0</v>
      </c>
      <c r="G104" s="58"/>
      <c r="H104" s="58">
        <f t="shared" si="5"/>
        <v>0</v>
      </c>
      <c r="I104" s="58"/>
      <c r="J104" s="58">
        <f t="shared" si="6"/>
        <v>0</v>
      </c>
      <c r="K104" s="19">
        <f t="shared" si="7"/>
        <v>0</v>
      </c>
    </row>
    <row r="105" spans="1:11">
      <c r="A105" s="121"/>
      <c r="B105" s="122" t="s">
        <v>342</v>
      </c>
      <c r="C105" s="123"/>
      <c r="D105" s="124"/>
      <c r="E105" s="124"/>
      <c r="F105" s="124"/>
      <c r="G105" s="124"/>
      <c r="H105" s="124"/>
      <c r="I105" s="124"/>
      <c r="J105" s="124"/>
      <c r="K105" s="125"/>
    </row>
    <row r="106" spans="1:11" ht="27.6">
      <c r="A106" s="13">
        <v>88</v>
      </c>
      <c r="B106" s="18" t="s">
        <v>331</v>
      </c>
      <c r="C106" s="23" t="s">
        <v>33</v>
      </c>
      <c r="D106" s="58">
        <v>1</v>
      </c>
      <c r="E106" s="58"/>
      <c r="F106" s="58">
        <f t="shared" si="4"/>
        <v>0</v>
      </c>
      <c r="G106" s="58"/>
      <c r="H106" s="58">
        <f t="shared" si="5"/>
        <v>0</v>
      </c>
      <c r="I106" s="58"/>
      <c r="J106" s="58">
        <f t="shared" si="6"/>
        <v>0</v>
      </c>
      <c r="K106" s="19">
        <f t="shared" si="7"/>
        <v>0</v>
      </c>
    </row>
    <row r="107" spans="1:11" ht="27.6">
      <c r="A107" s="13">
        <v>89</v>
      </c>
      <c r="B107" s="18" t="s">
        <v>341</v>
      </c>
      <c r="C107" s="23" t="s">
        <v>33</v>
      </c>
      <c r="D107" s="58">
        <v>1</v>
      </c>
      <c r="E107" s="58"/>
      <c r="F107" s="58">
        <f t="shared" si="4"/>
        <v>0</v>
      </c>
      <c r="G107" s="58"/>
      <c r="H107" s="58">
        <f t="shared" si="5"/>
        <v>0</v>
      </c>
      <c r="I107" s="58"/>
      <c r="J107" s="58">
        <f t="shared" si="6"/>
        <v>0</v>
      </c>
      <c r="K107" s="19">
        <f t="shared" si="7"/>
        <v>0</v>
      </c>
    </row>
    <row r="108" spans="1:11" ht="27.6">
      <c r="A108" s="13">
        <v>90</v>
      </c>
      <c r="B108" s="18" t="s">
        <v>335</v>
      </c>
      <c r="C108" s="23" t="s">
        <v>33</v>
      </c>
      <c r="D108" s="58">
        <v>27</v>
      </c>
      <c r="E108" s="58"/>
      <c r="F108" s="58">
        <f t="shared" si="4"/>
        <v>0</v>
      </c>
      <c r="G108" s="58"/>
      <c r="H108" s="58">
        <f t="shared" si="5"/>
        <v>0</v>
      </c>
      <c r="I108" s="58"/>
      <c r="J108" s="58">
        <f t="shared" si="6"/>
        <v>0</v>
      </c>
      <c r="K108" s="19">
        <f t="shared" si="7"/>
        <v>0</v>
      </c>
    </row>
    <row r="109" spans="1:11" ht="27.6">
      <c r="A109" s="13">
        <v>91</v>
      </c>
      <c r="B109" s="18" t="s">
        <v>336</v>
      </c>
      <c r="C109" s="23" t="s">
        <v>33</v>
      </c>
      <c r="D109" s="58">
        <v>11</v>
      </c>
      <c r="E109" s="58"/>
      <c r="F109" s="58">
        <f t="shared" si="4"/>
        <v>0</v>
      </c>
      <c r="G109" s="58"/>
      <c r="H109" s="58">
        <f t="shared" si="5"/>
        <v>0</v>
      </c>
      <c r="I109" s="58"/>
      <c r="J109" s="58">
        <f t="shared" si="6"/>
        <v>0</v>
      </c>
      <c r="K109" s="19">
        <f t="shared" si="7"/>
        <v>0</v>
      </c>
    </row>
    <row r="110" spans="1:11" ht="27.6">
      <c r="A110" s="13">
        <v>92</v>
      </c>
      <c r="B110" s="18" t="s">
        <v>338</v>
      </c>
      <c r="C110" s="23" t="s">
        <v>33</v>
      </c>
      <c r="D110" s="58">
        <v>3</v>
      </c>
      <c r="E110" s="58"/>
      <c r="F110" s="58">
        <f t="shared" si="4"/>
        <v>0</v>
      </c>
      <c r="G110" s="58"/>
      <c r="H110" s="58">
        <f t="shared" si="5"/>
        <v>0</v>
      </c>
      <c r="I110" s="58"/>
      <c r="J110" s="58">
        <f t="shared" si="6"/>
        <v>0</v>
      </c>
      <c r="K110" s="19">
        <f t="shared" si="7"/>
        <v>0</v>
      </c>
    </row>
    <row r="111" spans="1:11">
      <c r="A111" s="13">
        <v>93</v>
      </c>
      <c r="B111" s="18" t="s">
        <v>381</v>
      </c>
      <c r="C111" s="23" t="s">
        <v>309</v>
      </c>
      <c r="D111" s="58">
        <v>1</v>
      </c>
      <c r="E111" s="58"/>
      <c r="F111" s="58">
        <f t="shared" si="4"/>
        <v>0</v>
      </c>
      <c r="G111" s="58"/>
      <c r="H111" s="58">
        <f t="shared" si="5"/>
        <v>0</v>
      </c>
      <c r="I111" s="58"/>
      <c r="J111" s="58">
        <f t="shared" si="6"/>
        <v>0</v>
      </c>
      <c r="K111" s="19">
        <f t="shared" si="7"/>
        <v>0</v>
      </c>
    </row>
    <row r="112" spans="1:11">
      <c r="A112" s="121"/>
      <c r="B112" s="122" t="s">
        <v>346</v>
      </c>
      <c r="C112" s="123"/>
      <c r="D112" s="124"/>
      <c r="E112" s="124"/>
      <c r="F112" s="124"/>
      <c r="G112" s="124"/>
      <c r="H112" s="124"/>
      <c r="I112" s="124"/>
      <c r="J112" s="124"/>
      <c r="K112" s="125"/>
    </row>
    <row r="113" spans="1:11" ht="27.6">
      <c r="A113" s="13">
        <v>94</v>
      </c>
      <c r="B113" s="18" t="s">
        <v>371</v>
      </c>
      <c r="C113" s="23" t="s">
        <v>33</v>
      </c>
      <c r="D113" s="58">
        <v>1</v>
      </c>
      <c r="E113" s="58"/>
      <c r="F113" s="58">
        <f t="shared" si="4"/>
        <v>0</v>
      </c>
      <c r="G113" s="58"/>
      <c r="H113" s="58">
        <f t="shared" si="5"/>
        <v>0</v>
      </c>
      <c r="I113" s="58"/>
      <c r="J113" s="58">
        <f t="shared" si="6"/>
        <v>0</v>
      </c>
      <c r="K113" s="19">
        <f t="shared" si="7"/>
        <v>0</v>
      </c>
    </row>
    <row r="114" spans="1:11" ht="27.6">
      <c r="A114" s="13">
        <v>95</v>
      </c>
      <c r="B114" s="18" t="s">
        <v>335</v>
      </c>
      <c r="C114" s="23" t="s">
        <v>33</v>
      </c>
      <c r="D114" s="58">
        <v>6</v>
      </c>
      <c r="E114" s="58"/>
      <c r="F114" s="58">
        <f t="shared" si="4"/>
        <v>0</v>
      </c>
      <c r="G114" s="58"/>
      <c r="H114" s="58">
        <f t="shared" si="5"/>
        <v>0</v>
      </c>
      <c r="I114" s="58"/>
      <c r="J114" s="58">
        <f t="shared" si="6"/>
        <v>0</v>
      </c>
      <c r="K114" s="19">
        <f t="shared" si="7"/>
        <v>0</v>
      </c>
    </row>
    <row r="115" spans="1:11" ht="27.6">
      <c r="A115" s="13">
        <v>96</v>
      </c>
      <c r="B115" s="18" t="s">
        <v>336</v>
      </c>
      <c r="C115" s="23" t="s">
        <v>33</v>
      </c>
      <c r="D115" s="58">
        <v>5</v>
      </c>
      <c r="E115" s="58"/>
      <c r="F115" s="58">
        <f t="shared" si="4"/>
        <v>0</v>
      </c>
      <c r="G115" s="58"/>
      <c r="H115" s="58">
        <f t="shared" si="5"/>
        <v>0</v>
      </c>
      <c r="I115" s="58"/>
      <c r="J115" s="58">
        <f t="shared" si="6"/>
        <v>0</v>
      </c>
      <c r="K115" s="19">
        <f t="shared" si="7"/>
        <v>0</v>
      </c>
    </row>
    <row r="116" spans="1:11">
      <c r="A116" s="13">
        <v>97</v>
      </c>
      <c r="B116" s="18" t="s">
        <v>382</v>
      </c>
      <c r="C116" s="23" t="s">
        <v>309</v>
      </c>
      <c r="D116" s="58">
        <v>1</v>
      </c>
      <c r="E116" s="58"/>
      <c r="F116" s="58">
        <f t="shared" si="4"/>
        <v>0</v>
      </c>
      <c r="G116" s="58"/>
      <c r="H116" s="58">
        <f t="shared" si="5"/>
        <v>0</v>
      </c>
      <c r="I116" s="58"/>
      <c r="J116" s="58">
        <f t="shared" si="6"/>
        <v>0</v>
      </c>
      <c r="K116" s="19">
        <f t="shared" si="7"/>
        <v>0</v>
      </c>
    </row>
    <row r="117" spans="1:11">
      <c r="A117" s="121"/>
      <c r="B117" s="122" t="s">
        <v>383</v>
      </c>
      <c r="C117" s="123"/>
      <c r="D117" s="124"/>
      <c r="E117" s="124"/>
      <c r="F117" s="124"/>
      <c r="G117" s="124"/>
      <c r="H117" s="124"/>
      <c r="I117" s="124"/>
      <c r="J117" s="124"/>
      <c r="K117" s="125"/>
    </row>
    <row r="118" spans="1:11" ht="27.6">
      <c r="A118" s="13">
        <v>98</v>
      </c>
      <c r="B118" s="18" t="s">
        <v>331</v>
      </c>
      <c r="C118" s="23" t="s">
        <v>33</v>
      </c>
      <c r="D118" s="58">
        <v>1</v>
      </c>
      <c r="E118" s="58"/>
      <c r="F118" s="58">
        <f t="shared" si="4"/>
        <v>0</v>
      </c>
      <c r="G118" s="58"/>
      <c r="H118" s="58">
        <f t="shared" si="5"/>
        <v>0</v>
      </c>
      <c r="I118" s="58"/>
      <c r="J118" s="58">
        <f t="shared" si="6"/>
        <v>0</v>
      </c>
      <c r="K118" s="19">
        <f t="shared" si="7"/>
        <v>0</v>
      </c>
    </row>
    <row r="119" spans="1:11" ht="27.6">
      <c r="A119" s="13">
        <v>99</v>
      </c>
      <c r="B119" s="18" t="s">
        <v>335</v>
      </c>
      <c r="C119" s="23" t="s">
        <v>33</v>
      </c>
      <c r="D119" s="58">
        <v>32</v>
      </c>
      <c r="E119" s="58"/>
      <c r="F119" s="58">
        <f t="shared" si="4"/>
        <v>0</v>
      </c>
      <c r="G119" s="58"/>
      <c r="H119" s="58">
        <f t="shared" si="5"/>
        <v>0</v>
      </c>
      <c r="I119" s="58"/>
      <c r="J119" s="58">
        <f t="shared" si="6"/>
        <v>0</v>
      </c>
      <c r="K119" s="19">
        <f t="shared" si="7"/>
        <v>0</v>
      </c>
    </row>
    <row r="120" spans="1:11" ht="27.6">
      <c r="A120" s="13">
        <v>100</v>
      </c>
      <c r="B120" s="18" t="s">
        <v>336</v>
      </c>
      <c r="C120" s="23" t="s">
        <v>33</v>
      </c>
      <c r="D120" s="58">
        <v>8</v>
      </c>
      <c r="E120" s="58"/>
      <c r="F120" s="58">
        <f t="shared" si="4"/>
        <v>0</v>
      </c>
      <c r="G120" s="58"/>
      <c r="H120" s="58">
        <f t="shared" si="5"/>
        <v>0</v>
      </c>
      <c r="I120" s="58"/>
      <c r="J120" s="58">
        <f t="shared" si="6"/>
        <v>0</v>
      </c>
      <c r="K120" s="19">
        <f t="shared" si="7"/>
        <v>0</v>
      </c>
    </row>
    <row r="121" spans="1:11" ht="27.6">
      <c r="A121" s="13">
        <v>101</v>
      </c>
      <c r="B121" s="18" t="s">
        <v>338</v>
      </c>
      <c r="C121" s="23" t="s">
        <v>33</v>
      </c>
      <c r="D121" s="58">
        <v>5</v>
      </c>
      <c r="E121" s="58"/>
      <c r="F121" s="58">
        <f t="shared" si="4"/>
        <v>0</v>
      </c>
      <c r="G121" s="58"/>
      <c r="H121" s="58">
        <f t="shared" si="5"/>
        <v>0</v>
      </c>
      <c r="I121" s="58"/>
      <c r="J121" s="58">
        <f t="shared" si="6"/>
        <v>0</v>
      </c>
      <c r="K121" s="19">
        <f t="shared" si="7"/>
        <v>0</v>
      </c>
    </row>
    <row r="122" spans="1:11">
      <c r="A122" s="13">
        <v>102</v>
      </c>
      <c r="B122" s="18" t="s">
        <v>384</v>
      </c>
      <c r="C122" s="23" t="s">
        <v>309</v>
      </c>
      <c r="D122" s="58">
        <v>1</v>
      </c>
      <c r="E122" s="58"/>
      <c r="F122" s="58">
        <f t="shared" si="4"/>
        <v>0</v>
      </c>
      <c r="G122" s="58"/>
      <c r="H122" s="58">
        <f t="shared" si="5"/>
        <v>0</v>
      </c>
      <c r="I122" s="58"/>
      <c r="J122" s="58">
        <f t="shared" si="6"/>
        <v>0</v>
      </c>
      <c r="K122" s="19">
        <f t="shared" si="7"/>
        <v>0</v>
      </c>
    </row>
    <row r="123" spans="1:11">
      <c r="A123" s="121"/>
      <c r="B123" s="122" t="s">
        <v>385</v>
      </c>
      <c r="C123" s="123"/>
      <c r="D123" s="124"/>
      <c r="E123" s="124"/>
      <c r="F123" s="124"/>
      <c r="G123" s="124"/>
      <c r="H123" s="124"/>
      <c r="I123" s="124"/>
      <c r="J123" s="124"/>
      <c r="K123" s="125"/>
    </row>
    <row r="124" spans="1:11" ht="27.6">
      <c r="A124" s="13">
        <v>103</v>
      </c>
      <c r="B124" s="18" t="s">
        <v>330</v>
      </c>
      <c r="C124" s="23" t="s">
        <v>33</v>
      </c>
      <c r="D124" s="58">
        <v>1</v>
      </c>
      <c r="E124" s="58"/>
      <c r="F124" s="58">
        <f t="shared" si="4"/>
        <v>0</v>
      </c>
      <c r="G124" s="58"/>
      <c r="H124" s="58">
        <f t="shared" si="5"/>
        <v>0</v>
      </c>
      <c r="I124" s="58"/>
      <c r="J124" s="58">
        <f t="shared" si="6"/>
        <v>0</v>
      </c>
      <c r="K124" s="19">
        <f t="shared" si="7"/>
        <v>0</v>
      </c>
    </row>
    <row r="125" spans="1:11" ht="27.6">
      <c r="A125" s="13">
        <v>104</v>
      </c>
      <c r="B125" s="18" t="s">
        <v>335</v>
      </c>
      <c r="C125" s="23" t="s">
        <v>33</v>
      </c>
      <c r="D125" s="58">
        <v>9</v>
      </c>
      <c r="E125" s="58"/>
      <c r="F125" s="58">
        <f t="shared" si="4"/>
        <v>0</v>
      </c>
      <c r="G125" s="58"/>
      <c r="H125" s="58">
        <f t="shared" si="5"/>
        <v>0</v>
      </c>
      <c r="I125" s="58"/>
      <c r="J125" s="58">
        <f t="shared" si="6"/>
        <v>0</v>
      </c>
      <c r="K125" s="19">
        <f t="shared" si="7"/>
        <v>0</v>
      </c>
    </row>
    <row r="126" spans="1:11" ht="27.6">
      <c r="A126" s="13">
        <v>105</v>
      </c>
      <c r="B126" s="18" t="s">
        <v>336</v>
      </c>
      <c r="C126" s="23" t="s">
        <v>33</v>
      </c>
      <c r="D126" s="58">
        <v>10</v>
      </c>
      <c r="E126" s="58"/>
      <c r="F126" s="58">
        <f t="shared" si="4"/>
        <v>0</v>
      </c>
      <c r="G126" s="58"/>
      <c r="H126" s="58">
        <f t="shared" si="5"/>
        <v>0</v>
      </c>
      <c r="I126" s="58"/>
      <c r="J126" s="58">
        <f t="shared" si="6"/>
        <v>0</v>
      </c>
      <c r="K126" s="19">
        <f t="shared" si="7"/>
        <v>0</v>
      </c>
    </row>
    <row r="127" spans="1:11">
      <c r="A127" s="13">
        <v>106</v>
      </c>
      <c r="B127" s="18" t="s">
        <v>386</v>
      </c>
      <c r="C127" s="23" t="s">
        <v>309</v>
      </c>
      <c r="D127" s="58">
        <v>1</v>
      </c>
      <c r="E127" s="58"/>
      <c r="F127" s="58">
        <f t="shared" si="4"/>
        <v>0</v>
      </c>
      <c r="G127" s="58"/>
      <c r="H127" s="58">
        <f t="shared" si="5"/>
        <v>0</v>
      </c>
      <c r="I127" s="58"/>
      <c r="J127" s="58">
        <f t="shared" si="6"/>
        <v>0</v>
      </c>
      <c r="K127" s="19">
        <f t="shared" si="7"/>
        <v>0</v>
      </c>
    </row>
    <row r="128" spans="1:11">
      <c r="A128" s="121"/>
      <c r="B128" s="122" t="s">
        <v>387</v>
      </c>
      <c r="C128" s="123"/>
      <c r="D128" s="124"/>
      <c r="E128" s="124"/>
      <c r="F128" s="124"/>
      <c r="G128" s="124"/>
      <c r="H128" s="124"/>
      <c r="I128" s="124"/>
      <c r="J128" s="124"/>
      <c r="K128" s="125"/>
    </row>
    <row r="129" spans="1:11" ht="27.6">
      <c r="A129" s="13">
        <v>107</v>
      </c>
      <c r="B129" s="18" t="s">
        <v>333</v>
      </c>
      <c r="C129" s="23" t="s">
        <v>33</v>
      </c>
      <c r="D129" s="58">
        <v>1</v>
      </c>
      <c r="E129" s="58"/>
      <c r="F129" s="58">
        <f t="shared" si="4"/>
        <v>0</v>
      </c>
      <c r="G129" s="58"/>
      <c r="H129" s="58">
        <f t="shared" si="5"/>
        <v>0</v>
      </c>
      <c r="I129" s="58"/>
      <c r="J129" s="58">
        <f t="shared" si="6"/>
        <v>0</v>
      </c>
      <c r="K129" s="19">
        <f t="shared" si="7"/>
        <v>0</v>
      </c>
    </row>
    <row r="130" spans="1:11" ht="27.6">
      <c r="A130" s="13">
        <v>108</v>
      </c>
      <c r="B130" s="18" t="s">
        <v>341</v>
      </c>
      <c r="C130" s="23" t="s">
        <v>33</v>
      </c>
      <c r="D130" s="58">
        <v>1</v>
      </c>
      <c r="E130" s="58"/>
      <c r="F130" s="58">
        <f t="shared" si="4"/>
        <v>0</v>
      </c>
      <c r="G130" s="58"/>
      <c r="H130" s="58">
        <f t="shared" si="5"/>
        <v>0</v>
      </c>
      <c r="I130" s="58"/>
      <c r="J130" s="58">
        <f t="shared" si="6"/>
        <v>0</v>
      </c>
      <c r="K130" s="19">
        <f t="shared" si="7"/>
        <v>0</v>
      </c>
    </row>
    <row r="131" spans="1:11" ht="27.6">
      <c r="A131" s="13">
        <v>109</v>
      </c>
      <c r="B131" s="18" t="s">
        <v>335</v>
      </c>
      <c r="C131" s="23" t="s">
        <v>33</v>
      </c>
      <c r="D131" s="58">
        <v>16</v>
      </c>
      <c r="E131" s="58"/>
      <c r="F131" s="58">
        <f t="shared" si="4"/>
        <v>0</v>
      </c>
      <c r="G131" s="58"/>
      <c r="H131" s="58">
        <f t="shared" si="5"/>
        <v>0</v>
      </c>
      <c r="I131" s="58"/>
      <c r="J131" s="58">
        <f t="shared" si="6"/>
        <v>0</v>
      </c>
      <c r="K131" s="19">
        <f t="shared" si="7"/>
        <v>0</v>
      </c>
    </row>
    <row r="132" spans="1:11" ht="27.6">
      <c r="A132" s="13">
        <v>110</v>
      </c>
      <c r="B132" s="18" t="s">
        <v>336</v>
      </c>
      <c r="C132" s="23" t="s">
        <v>33</v>
      </c>
      <c r="D132" s="58">
        <v>12</v>
      </c>
      <c r="E132" s="58"/>
      <c r="F132" s="58">
        <f t="shared" si="4"/>
        <v>0</v>
      </c>
      <c r="G132" s="58"/>
      <c r="H132" s="58">
        <f t="shared" si="5"/>
        <v>0</v>
      </c>
      <c r="I132" s="58"/>
      <c r="J132" s="58">
        <f t="shared" si="6"/>
        <v>0</v>
      </c>
      <c r="K132" s="19">
        <f t="shared" si="7"/>
        <v>0</v>
      </c>
    </row>
    <row r="133" spans="1:11" ht="27.6">
      <c r="A133" s="166">
        <v>111</v>
      </c>
      <c r="B133" s="18" t="s">
        <v>338</v>
      </c>
      <c r="C133" s="23" t="s">
        <v>33</v>
      </c>
      <c r="D133" s="58">
        <v>3</v>
      </c>
      <c r="E133" s="58"/>
      <c r="F133" s="58">
        <f t="shared" si="4"/>
        <v>0</v>
      </c>
      <c r="G133" s="58"/>
      <c r="H133" s="58">
        <f t="shared" si="5"/>
        <v>0</v>
      </c>
      <c r="I133" s="58"/>
      <c r="J133" s="58">
        <f t="shared" si="6"/>
        <v>0</v>
      </c>
      <c r="K133" s="19">
        <f t="shared" si="7"/>
        <v>0</v>
      </c>
    </row>
    <row r="134" spans="1:11">
      <c r="A134" s="13">
        <v>112</v>
      </c>
      <c r="B134" s="18" t="s">
        <v>388</v>
      </c>
      <c r="C134" s="23" t="s">
        <v>309</v>
      </c>
      <c r="D134" s="58">
        <v>1</v>
      </c>
      <c r="E134" s="58"/>
      <c r="F134" s="58">
        <f t="shared" si="4"/>
        <v>0</v>
      </c>
      <c r="G134" s="58"/>
      <c r="H134" s="58">
        <f t="shared" si="5"/>
        <v>0</v>
      </c>
      <c r="I134" s="58"/>
      <c r="J134" s="58">
        <f t="shared" si="6"/>
        <v>0</v>
      </c>
      <c r="K134" s="19">
        <f t="shared" si="7"/>
        <v>0</v>
      </c>
    </row>
    <row r="135" spans="1:11">
      <c r="A135" s="121"/>
      <c r="B135" s="122" t="s">
        <v>389</v>
      </c>
      <c r="C135" s="123"/>
      <c r="D135" s="124"/>
      <c r="E135" s="124"/>
      <c r="F135" s="124"/>
      <c r="G135" s="124"/>
      <c r="H135" s="124"/>
      <c r="I135" s="124"/>
      <c r="J135" s="124"/>
      <c r="K135" s="125"/>
    </row>
    <row r="136" spans="1:11" ht="27.6">
      <c r="A136" s="13">
        <v>113</v>
      </c>
      <c r="B136" s="18" t="s">
        <v>330</v>
      </c>
      <c r="C136" s="23" t="s">
        <v>33</v>
      </c>
      <c r="D136" s="58">
        <v>1</v>
      </c>
      <c r="E136" s="58"/>
      <c r="F136" s="58">
        <f t="shared" si="4"/>
        <v>0</v>
      </c>
      <c r="G136" s="58"/>
      <c r="H136" s="58">
        <f t="shared" si="5"/>
        <v>0</v>
      </c>
      <c r="I136" s="58"/>
      <c r="J136" s="58">
        <f t="shared" ref="J136:J182" si="8">I136*D136</f>
        <v>0</v>
      </c>
      <c r="K136" s="19">
        <f t="shared" ref="K136:K182" si="9">J136+H136+F136</f>
        <v>0</v>
      </c>
    </row>
    <row r="137" spans="1:11" ht="27.6">
      <c r="A137" s="13">
        <v>114</v>
      </c>
      <c r="B137" s="18" t="s">
        <v>341</v>
      </c>
      <c r="C137" s="23" t="s">
        <v>33</v>
      </c>
      <c r="D137" s="58">
        <v>1</v>
      </c>
      <c r="E137" s="58"/>
      <c r="F137" s="58">
        <f t="shared" ref="F137:F182" si="10">E137*D137</f>
        <v>0</v>
      </c>
      <c r="G137" s="58"/>
      <c r="H137" s="58">
        <f t="shared" ref="H137:H182" si="11">G137*D137</f>
        <v>0</v>
      </c>
      <c r="I137" s="58"/>
      <c r="J137" s="58">
        <f t="shared" si="8"/>
        <v>0</v>
      </c>
      <c r="K137" s="19">
        <f t="shared" si="9"/>
        <v>0</v>
      </c>
    </row>
    <row r="138" spans="1:11" ht="27.6">
      <c r="A138" s="13">
        <v>115</v>
      </c>
      <c r="B138" s="18" t="s">
        <v>335</v>
      </c>
      <c r="C138" s="23" t="s">
        <v>33</v>
      </c>
      <c r="D138" s="58">
        <v>16</v>
      </c>
      <c r="E138" s="58"/>
      <c r="F138" s="58">
        <f t="shared" si="10"/>
        <v>0</v>
      </c>
      <c r="G138" s="58"/>
      <c r="H138" s="58">
        <f t="shared" si="11"/>
        <v>0</v>
      </c>
      <c r="I138" s="58"/>
      <c r="J138" s="58">
        <f t="shared" si="8"/>
        <v>0</v>
      </c>
      <c r="K138" s="19">
        <f t="shared" si="9"/>
        <v>0</v>
      </c>
    </row>
    <row r="139" spans="1:11" ht="27.6">
      <c r="A139" s="13">
        <v>116</v>
      </c>
      <c r="B139" s="18" t="s">
        <v>336</v>
      </c>
      <c r="C139" s="23" t="s">
        <v>33</v>
      </c>
      <c r="D139" s="58">
        <v>8</v>
      </c>
      <c r="E139" s="58"/>
      <c r="F139" s="58">
        <f t="shared" si="10"/>
        <v>0</v>
      </c>
      <c r="G139" s="58"/>
      <c r="H139" s="58">
        <f t="shared" si="11"/>
        <v>0</v>
      </c>
      <c r="I139" s="58"/>
      <c r="J139" s="58">
        <f t="shared" si="8"/>
        <v>0</v>
      </c>
      <c r="K139" s="19">
        <f t="shared" si="9"/>
        <v>0</v>
      </c>
    </row>
    <row r="140" spans="1:11" ht="27.6">
      <c r="A140" s="13">
        <v>117</v>
      </c>
      <c r="B140" s="18" t="s">
        <v>338</v>
      </c>
      <c r="C140" s="23" t="s">
        <v>33</v>
      </c>
      <c r="D140" s="58">
        <v>1</v>
      </c>
      <c r="E140" s="58"/>
      <c r="F140" s="58">
        <f t="shared" si="10"/>
        <v>0</v>
      </c>
      <c r="G140" s="58"/>
      <c r="H140" s="58">
        <f t="shared" si="11"/>
        <v>0</v>
      </c>
      <c r="I140" s="58"/>
      <c r="J140" s="58">
        <f t="shared" si="8"/>
        <v>0</v>
      </c>
      <c r="K140" s="19">
        <f t="shared" si="9"/>
        <v>0</v>
      </c>
    </row>
    <row r="141" spans="1:11">
      <c r="A141" s="13">
        <v>118</v>
      </c>
      <c r="B141" s="18" t="s">
        <v>378</v>
      </c>
      <c r="C141" s="23" t="s">
        <v>309</v>
      </c>
      <c r="D141" s="58">
        <v>1</v>
      </c>
      <c r="E141" s="58"/>
      <c r="F141" s="58">
        <f t="shared" si="10"/>
        <v>0</v>
      </c>
      <c r="G141" s="58"/>
      <c r="H141" s="58">
        <f t="shared" si="11"/>
        <v>0</v>
      </c>
      <c r="I141" s="58"/>
      <c r="J141" s="58">
        <f t="shared" si="8"/>
        <v>0</v>
      </c>
      <c r="K141" s="19">
        <f t="shared" si="9"/>
        <v>0</v>
      </c>
    </row>
    <row r="142" spans="1:11">
      <c r="A142" s="121"/>
      <c r="B142" s="122" t="s">
        <v>390</v>
      </c>
      <c r="C142" s="123"/>
      <c r="D142" s="124"/>
      <c r="E142" s="124"/>
      <c r="F142" s="124"/>
      <c r="G142" s="124"/>
      <c r="H142" s="124"/>
      <c r="I142" s="124"/>
      <c r="J142" s="124"/>
      <c r="K142" s="125"/>
    </row>
    <row r="143" spans="1:11" ht="27.6">
      <c r="A143" s="13">
        <v>119</v>
      </c>
      <c r="B143" s="18" t="s">
        <v>333</v>
      </c>
      <c r="C143" s="23" t="s">
        <v>33</v>
      </c>
      <c r="D143" s="58">
        <v>1</v>
      </c>
      <c r="E143" s="58"/>
      <c r="F143" s="58">
        <f t="shared" si="10"/>
        <v>0</v>
      </c>
      <c r="G143" s="58"/>
      <c r="H143" s="58">
        <f t="shared" si="11"/>
        <v>0</v>
      </c>
      <c r="I143" s="58"/>
      <c r="J143" s="58">
        <f t="shared" si="8"/>
        <v>0</v>
      </c>
      <c r="K143" s="19">
        <f t="shared" si="9"/>
        <v>0</v>
      </c>
    </row>
    <row r="144" spans="1:11" ht="27.6">
      <c r="A144" s="13">
        <v>120</v>
      </c>
      <c r="B144" s="18" t="s">
        <v>335</v>
      </c>
      <c r="C144" s="23" t="s">
        <v>33</v>
      </c>
      <c r="D144" s="58">
        <v>23</v>
      </c>
      <c r="E144" s="58"/>
      <c r="F144" s="58">
        <f t="shared" si="10"/>
        <v>0</v>
      </c>
      <c r="G144" s="58"/>
      <c r="H144" s="58">
        <f t="shared" si="11"/>
        <v>0</v>
      </c>
      <c r="I144" s="58"/>
      <c r="J144" s="58">
        <f t="shared" si="8"/>
        <v>0</v>
      </c>
      <c r="K144" s="19">
        <f t="shared" si="9"/>
        <v>0</v>
      </c>
    </row>
    <row r="145" spans="1:11" ht="27.6">
      <c r="A145" s="13">
        <v>121</v>
      </c>
      <c r="B145" s="18" t="s">
        <v>336</v>
      </c>
      <c r="C145" s="23" t="s">
        <v>33</v>
      </c>
      <c r="D145" s="58">
        <v>4</v>
      </c>
      <c r="E145" s="58"/>
      <c r="F145" s="58">
        <f t="shared" si="10"/>
        <v>0</v>
      </c>
      <c r="G145" s="58"/>
      <c r="H145" s="58">
        <f t="shared" si="11"/>
        <v>0</v>
      </c>
      <c r="I145" s="58"/>
      <c r="J145" s="58">
        <f t="shared" si="8"/>
        <v>0</v>
      </c>
      <c r="K145" s="19">
        <f t="shared" si="9"/>
        <v>0</v>
      </c>
    </row>
    <row r="146" spans="1:11" ht="27.6">
      <c r="A146" s="13">
        <v>122</v>
      </c>
      <c r="B146" s="18" t="s">
        <v>338</v>
      </c>
      <c r="C146" s="23" t="s">
        <v>33</v>
      </c>
      <c r="D146" s="58">
        <v>4</v>
      </c>
      <c r="E146" s="58"/>
      <c r="F146" s="58">
        <f t="shared" si="10"/>
        <v>0</v>
      </c>
      <c r="G146" s="58"/>
      <c r="H146" s="58">
        <f t="shared" si="11"/>
        <v>0</v>
      </c>
      <c r="I146" s="58"/>
      <c r="J146" s="58">
        <f t="shared" si="8"/>
        <v>0</v>
      </c>
      <c r="K146" s="19">
        <f t="shared" si="9"/>
        <v>0</v>
      </c>
    </row>
    <row r="147" spans="1:11">
      <c r="A147" s="13">
        <v>123</v>
      </c>
      <c r="B147" s="18" t="s">
        <v>391</v>
      </c>
      <c r="C147" s="23" t="s">
        <v>309</v>
      </c>
      <c r="D147" s="58">
        <v>1</v>
      </c>
      <c r="E147" s="58"/>
      <c r="F147" s="58">
        <f t="shared" si="10"/>
        <v>0</v>
      </c>
      <c r="G147" s="58"/>
      <c r="H147" s="58">
        <f t="shared" si="11"/>
        <v>0</v>
      </c>
      <c r="I147" s="58"/>
      <c r="J147" s="58">
        <f t="shared" si="8"/>
        <v>0</v>
      </c>
      <c r="K147" s="19">
        <f t="shared" si="9"/>
        <v>0</v>
      </c>
    </row>
    <row r="148" spans="1:11">
      <c r="A148" s="121"/>
      <c r="B148" s="122" t="s">
        <v>392</v>
      </c>
      <c r="C148" s="123"/>
      <c r="D148" s="124"/>
      <c r="E148" s="124"/>
      <c r="F148" s="124"/>
      <c r="G148" s="124"/>
      <c r="H148" s="124"/>
      <c r="I148" s="124"/>
      <c r="J148" s="124"/>
      <c r="K148" s="125"/>
    </row>
    <row r="149" spans="1:11" ht="27.6">
      <c r="A149" s="166">
        <v>124</v>
      </c>
      <c r="B149" s="18" t="s">
        <v>333</v>
      </c>
      <c r="C149" s="23" t="s">
        <v>33</v>
      </c>
      <c r="D149" s="58">
        <v>1</v>
      </c>
      <c r="E149" s="58"/>
      <c r="F149" s="58">
        <f t="shared" si="10"/>
        <v>0</v>
      </c>
      <c r="G149" s="58"/>
      <c r="H149" s="58">
        <f t="shared" si="11"/>
        <v>0</v>
      </c>
      <c r="I149" s="58"/>
      <c r="J149" s="58">
        <f t="shared" si="8"/>
        <v>0</v>
      </c>
      <c r="K149" s="19">
        <f t="shared" si="9"/>
        <v>0</v>
      </c>
    </row>
    <row r="150" spans="1:11" ht="27.6">
      <c r="A150" s="13">
        <v>125</v>
      </c>
      <c r="B150" s="18" t="s">
        <v>335</v>
      </c>
      <c r="C150" s="23" t="s">
        <v>33</v>
      </c>
      <c r="D150" s="58">
        <v>23</v>
      </c>
      <c r="E150" s="58"/>
      <c r="F150" s="58">
        <f t="shared" si="10"/>
        <v>0</v>
      </c>
      <c r="G150" s="58"/>
      <c r="H150" s="58">
        <f t="shared" si="11"/>
        <v>0</v>
      </c>
      <c r="I150" s="58"/>
      <c r="J150" s="58">
        <f t="shared" si="8"/>
        <v>0</v>
      </c>
      <c r="K150" s="19">
        <f t="shared" si="9"/>
        <v>0</v>
      </c>
    </row>
    <row r="151" spans="1:11" ht="27.6">
      <c r="A151" s="13">
        <v>126</v>
      </c>
      <c r="B151" s="18" t="s">
        <v>338</v>
      </c>
      <c r="C151" s="23" t="s">
        <v>33</v>
      </c>
      <c r="D151" s="58">
        <v>4</v>
      </c>
      <c r="E151" s="58"/>
      <c r="F151" s="58">
        <f t="shared" si="10"/>
        <v>0</v>
      </c>
      <c r="G151" s="58"/>
      <c r="H151" s="58">
        <f t="shared" si="11"/>
        <v>0</v>
      </c>
      <c r="I151" s="58"/>
      <c r="J151" s="58">
        <f t="shared" si="8"/>
        <v>0</v>
      </c>
      <c r="K151" s="19">
        <f t="shared" si="9"/>
        <v>0</v>
      </c>
    </row>
    <row r="152" spans="1:11" ht="27.6">
      <c r="A152" s="13">
        <v>127</v>
      </c>
      <c r="B152" s="18" t="s">
        <v>336</v>
      </c>
      <c r="C152" s="23" t="s">
        <v>33</v>
      </c>
      <c r="D152" s="58">
        <v>3</v>
      </c>
      <c r="E152" s="58"/>
      <c r="F152" s="58">
        <f t="shared" si="10"/>
        <v>0</v>
      </c>
      <c r="G152" s="58"/>
      <c r="H152" s="58">
        <f t="shared" si="11"/>
        <v>0</v>
      </c>
      <c r="I152" s="58"/>
      <c r="J152" s="58">
        <f t="shared" si="8"/>
        <v>0</v>
      </c>
      <c r="K152" s="19">
        <f t="shared" si="9"/>
        <v>0</v>
      </c>
    </row>
    <row r="153" spans="1:11">
      <c r="A153" s="13">
        <v>128</v>
      </c>
      <c r="B153" s="18" t="s">
        <v>348</v>
      </c>
      <c r="C153" s="23" t="s">
        <v>309</v>
      </c>
      <c r="D153" s="58">
        <v>1</v>
      </c>
      <c r="E153" s="58"/>
      <c r="F153" s="58">
        <f t="shared" si="10"/>
        <v>0</v>
      </c>
      <c r="G153" s="58"/>
      <c r="H153" s="58">
        <f t="shared" si="11"/>
        <v>0</v>
      </c>
      <c r="I153" s="58"/>
      <c r="J153" s="58">
        <f t="shared" si="8"/>
        <v>0</v>
      </c>
      <c r="K153" s="19">
        <f t="shared" si="9"/>
        <v>0</v>
      </c>
    </row>
    <row r="154" spans="1:11">
      <c r="A154" s="121"/>
      <c r="B154" s="122" t="s">
        <v>393</v>
      </c>
      <c r="C154" s="123"/>
      <c r="D154" s="124"/>
      <c r="E154" s="124"/>
      <c r="F154" s="124"/>
      <c r="G154" s="124"/>
      <c r="H154" s="124"/>
      <c r="I154" s="124"/>
      <c r="J154" s="124"/>
      <c r="K154" s="125"/>
    </row>
    <row r="155" spans="1:11" ht="27.6">
      <c r="A155" s="13">
        <v>129</v>
      </c>
      <c r="B155" s="18" t="s">
        <v>364</v>
      </c>
      <c r="C155" s="23" t="s">
        <v>33</v>
      </c>
      <c r="D155" s="58">
        <v>1</v>
      </c>
      <c r="E155" s="58"/>
      <c r="F155" s="58">
        <f t="shared" si="10"/>
        <v>0</v>
      </c>
      <c r="G155" s="58"/>
      <c r="H155" s="58">
        <f t="shared" si="11"/>
        <v>0</v>
      </c>
      <c r="I155" s="58"/>
      <c r="J155" s="58">
        <f t="shared" si="8"/>
        <v>0</v>
      </c>
      <c r="K155" s="19">
        <f t="shared" si="9"/>
        <v>0</v>
      </c>
    </row>
    <row r="156" spans="1:11" ht="27.6">
      <c r="A156" s="13">
        <v>130</v>
      </c>
      <c r="B156" s="18" t="s">
        <v>334</v>
      </c>
      <c r="C156" s="23" t="s">
        <v>33</v>
      </c>
      <c r="D156" s="58">
        <v>4</v>
      </c>
      <c r="E156" s="58"/>
      <c r="F156" s="58">
        <f t="shared" si="10"/>
        <v>0</v>
      </c>
      <c r="G156" s="58"/>
      <c r="H156" s="58">
        <f t="shared" si="11"/>
        <v>0</v>
      </c>
      <c r="I156" s="58"/>
      <c r="J156" s="58">
        <f t="shared" si="8"/>
        <v>0</v>
      </c>
      <c r="K156" s="19">
        <f t="shared" si="9"/>
        <v>0</v>
      </c>
    </row>
    <row r="157" spans="1:11" ht="27.6">
      <c r="A157" s="13">
        <v>131</v>
      </c>
      <c r="B157" s="18" t="s">
        <v>335</v>
      </c>
      <c r="C157" s="23" t="s">
        <v>33</v>
      </c>
      <c r="D157" s="58">
        <v>10</v>
      </c>
      <c r="E157" s="58"/>
      <c r="F157" s="58">
        <f t="shared" si="10"/>
        <v>0</v>
      </c>
      <c r="G157" s="58"/>
      <c r="H157" s="58">
        <f t="shared" si="11"/>
        <v>0</v>
      </c>
      <c r="I157" s="58"/>
      <c r="J157" s="58">
        <f t="shared" si="8"/>
        <v>0</v>
      </c>
      <c r="K157" s="19">
        <f t="shared" si="9"/>
        <v>0</v>
      </c>
    </row>
    <row r="158" spans="1:11">
      <c r="A158" s="13">
        <v>132</v>
      </c>
      <c r="B158" s="18" t="s">
        <v>394</v>
      </c>
      <c r="C158" s="23" t="s">
        <v>309</v>
      </c>
      <c r="D158" s="58">
        <v>1</v>
      </c>
      <c r="E158" s="58"/>
      <c r="F158" s="58">
        <f t="shared" si="10"/>
        <v>0</v>
      </c>
      <c r="G158" s="58"/>
      <c r="H158" s="58">
        <f t="shared" si="11"/>
        <v>0</v>
      </c>
      <c r="I158" s="58"/>
      <c r="J158" s="58">
        <f t="shared" si="8"/>
        <v>0</v>
      </c>
      <c r="K158" s="19">
        <f t="shared" si="9"/>
        <v>0</v>
      </c>
    </row>
    <row r="159" spans="1:11">
      <c r="A159" s="121"/>
      <c r="B159" s="122" t="s">
        <v>395</v>
      </c>
      <c r="C159" s="123"/>
      <c r="D159" s="124"/>
      <c r="E159" s="124"/>
      <c r="F159" s="124"/>
      <c r="G159" s="124"/>
      <c r="H159" s="124"/>
      <c r="I159" s="124"/>
      <c r="J159" s="124"/>
      <c r="K159" s="125"/>
    </row>
    <row r="160" spans="1:11" ht="27.6">
      <c r="A160" s="13">
        <v>133</v>
      </c>
      <c r="B160" s="18" t="s">
        <v>364</v>
      </c>
      <c r="C160" s="23" t="s">
        <v>33</v>
      </c>
      <c r="D160" s="58">
        <v>1</v>
      </c>
      <c r="E160" s="58"/>
      <c r="F160" s="58">
        <f t="shared" si="10"/>
        <v>0</v>
      </c>
      <c r="G160" s="58"/>
      <c r="H160" s="58">
        <f t="shared" si="11"/>
        <v>0</v>
      </c>
      <c r="I160" s="58"/>
      <c r="J160" s="58">
        <f t="shared" si="8"/>
        <v>0</v>
      </c>
      <c r="K160" s="19">
        <f t="shared" si="9"/>
        <v>0</v>
      </c>
    </row>
    <row r="161" spans="1:11" ht="27.6">
      <c r="A161" s="13">
        <v>134</v>
      </c>
      <c r="B161" s="18" t="s">
        <v>334</v>
      </c>
      <c r="C161" s="23" t="s">
        <v>33</v>
      </c>
      <c r="D161" s="58">
        <v>4</v>
      </c>
      <c r="E161" s="58"/>
      <c r="F161" s="58">
        <f t="shared" si="10"/>
        <v>0</v>
      </c>
      <c r="G161" s="58"/>
      <c r="H161" s="58">
        <f t="shared" si="11"/>
        <v>0</v>
      </c>
      <c r="I161" s="58"/>
      <c r="J161" s="58">
        <f t="shared" si="8"/>
        <v>0</v>
      </c>
      <c r="K161" s="19">
        <f t="shared" si="9"/>
        <v>0</v>
      </c>
    </row>
    <row r="162" spans="1:11" ht="27.6">
      <c r="A162" s="13">
        <v>135</v>
      </c>
      <c r="B162" s="18" t="s">
        <v>335</v>
      </c>
      <c r="C162" s="23" t="s">
        <v>33</v>
      </c>
      <c r="D162" s="58">
        <v>10</v>
      </c>
      <c r="E162" s="58"/>
      <c r="F162" s="58">
        <f t="shared" si="10"/>
        <v>0</v>
      </c>
      <c r="G162" s="58"/>
      <c r="H162" s="58">
        <f t="shared" si="11"/>
        <v>0</v>
      </c>
      <c r="I162" s="58"/>
      <c r="J162" s="58">
        <f t="shared" si="8"/>
        <v>0</v>
      </c>
      <c r="K162" s="19">
        <f t="shared" si="9"/>
        <v>0</v>
      </c>
    </row>
    <row r="163" spans="1:11">
      <c r="A163" s="13">
        <v>136</v>
      </c>
      <c r="B163" s="18" t="s">
        <v>394</v>
      </c>
      <c r="C163" s="23" t="s">
        <v>309</v>
      </c>
      <c r="D163" s="58">
        <v>1</v>
      </c>
      <c r="E163" s="58"/>
      <c r="F163" s="58">
        <f t="shared" si="10"/>
        <v>0</v>
      </c>
      <c r="G163" s="58"/>
      <c r="H163" s="58">
        <f t="shared" si="11"/>
        <v>0</v>
      </c>
      <c r="I163" s="58"/>
      <c r="J163" s="58">
        <f t="shared" si="8"/>
        <v>0</v>
      </c>
      <c r="K163" s="19">
        <f t="shared" si="9"/>
        <v>0</v>
      </c>
    </row>
    <row r="164" spans="1:11">
      <c r="A164" s="121"/>
      <c r="B164" s="122" t="s">
        <v>396</v>
      </c>
      <c r="C164" s="123"/>
      <c r="D164" s="124"/>
      <c r="E164" s="124"/>
      <c r="F164" s="124"/>
      <c r="G164" s="124"/>
      <c r="H164" s="124"/>
      <c r="I164" s="124"/>
      <c r="J164" s="124"/>
      <c r="K164" s="125"/>
    </row>
    <row r="165" spans="1:11" ht="27.6">
      <c r="A165" s="13">
        <v>137</v>
      </c>
      <c r="B165" s="18" t="s">
        <v>341</v>
      </c>
      <c r="C165" s="23" t="s">
        <v>33</v>
      </c>
      <c r="D165" s="58">
        <v>1</v>
      </c>
      <c r="E165" s="58"/>
      <c r="F165" s="58">
        <f t="shared" si="10"/>
        <v>0</v>
      </c>
      <c r="G165" s="58"/>
      <c r="H165" s="58">
        <f t="shared" si="11"/>
        <v>0</v>
      </c>
      <c r="I165" s="58"/>
      <c r="J165" s="58">
        <f t="shared" si="8"/>
        <v>0</v>
      </c>
      <c r="K165" s="19">
        <f t="shared" si="9"/>
        <v>0</v>
      </c>
    </row>
    <row r="166" spans="1:11" ht="27.6">
      <c r="A166" s="13">
        <v>138</v>
      </c>
      <c r="B166" s="18" t="s">
        <v>334</v>
      </c>
      <c r="C166" s="23" t="s">
        <v>33</v>
      </c>
      <c r="D166" s="58">
        <v>9</v>
      </c>
      <c r="E166" s="58"/>
      <c r="F166" s="58">
        <f t="shared" si="10"/>
        <v>0</v>
      </c>
      <c r="G166" s="58"/>
      <c r="H166" s="58">
        <f t="shared" si="11"/>
        <v>0</v>
      </c>
      <c r="I166" s="58"/>
      <c r="J166" s="58">
        <f t="shared" si="8"/>
        <v>0</v>
      </c>
      <c r="K166" s="19">
        <f t="shared" si="9"/>
        <v>0</v>
      </c>
    </row>
    <row r="167" spans="1:11" ht="27.6">
      <c r="A167" s="13">
        <v>139</v>
      </c>
      <c r="B167" s="18" t="s">
        <v>335</v>
      </c>
      <c r="C167" s="23" t="s">
        <v>33</v>
      </c>
      <c r="D167" s="58">
        <v>1</v>
      </c>
      <c r="E167" s="58"/>
      <c r="F167" s="58">
        <f t="shared" si="10"/>
        <v>0</v>
      </c>
      <c r="G167" s="58"/>
      <c r="H167" s="58">
        <f t="shared" si="11"/>
        <v>0</v>
      </c>
      <c r="I167" s="58"/>
      <c r="J167" s="58">
        <f t="shared" si="8"/>
        <v>0</v>
      </c>
      <c r="K167" s="19">
        <f t="shared" si="9"/>
        <v>0</v>
      </c>
    </row>
    <row r="168" spans="1:11">
      <c r="A168" s="13">
        <v>140</v>
      </c>
      <c r="B168" s="18" t="s">
        <v>378</v>
      </c>
      <c r="C168" s="23" t="s">
        <v>309</v>
      </c>
      <c r="D168" s="58">
        <v>1</v>
      </c>
      <c r="E168" s="58"/>
      <c r="F168" s="58">
        <f t="shared" si="10"/>
        <v>0</v>
      </c>
      <c r="G168" s="58"/>
      <c r="H168" s="58">
        <f t="shared" si="11"/>
        <v>0</v>
      </c>
      <c r="I168" s="58"/>
      <c r="J168" s="58">
        <f t="shared" si="8"/>
        <v>0</v>
      </c>
      <c r="K168" s="19">
        <f t="shared" si="9"/>
        <v>0</v>
      </c>
    </row>
    <row r="169" spans="1:11" ht="55.2">
      <c r="A169" s="166">
        <v>141</v>
      </c>
      <c r="B169" s="25" t="s">
        <v>350</v>
      </c>
      <c r="C169" s="23" t="s">
        <v>33</v>
      </c>
      <c r="D169" s="58">
        <v>7</v>
      </c>
      <c r="E169" s="58"/>
      <c r="F169" s="58">
        <f t="shared" si="10"/>
        <v>0</v>
      </c>
      <c r="G169" s="58"/>
      <c r="H169" s="58">
        <f t="shared" si="11"/>
        <v>0</v>
      </c>
      <c r="I169" s="58"/>
      <c r="J169" s="58">
        <f t="shared" si="8"/>
        <v>0</v>
      </c>
      <c r="K169" s="19">
        <f t="shared" si="9"/>
        <v>0</v>
      </c>
    </row>
    <row r="170" spans="1:11" ht="55.2">
      <c r="A170" s="166">
        <v>142</v>
      </c>
      <c r="B170" s="25" t="s">
        <v>351</v>
      </c>
      <c r="C170" s="23" t="s">
        <v>33</v>
      </c>
      <c r="D170" s="58">
        <v>14</v>
      </c>
      <c r="E170" s="58"/>
      <c r="F170" s="58">
        <f t="shared" si="10"/>
        <v>0</v>
      </c>
      <c r="G170" s="58"/>
      <c r="H170" s="58">
        <f t="shared" si="11"/>
        <v>0</v>
      </c>
      <c r="I170" s="58"/>
      <c r="J170" s="58">
        <f t="shared" si="8"/>
        <v>0</v>
      </c>
      <c r="K170" s="19">
        <f t="shared" si="9"/>
        <v>0</v>
      </c>
    </row>
    <row r="171" spans="1:11" ht="55.2">
      <c r="A171" s="166">
        <v>143</v>
      </c>
      <c r="B171" s="25" t="s">
        <v>349</v>
      </c>
      <c r="C171" s="23" t="s">
        <v>33</v>
      </c>
      <c r="D171" s="58">
        <v>1</v>
      </c>
      <c r="E171" s="58"/>
      <c r="F171" s="58">
        <f t="shared" si="10"/>
        <v>0</v>
      </c>
      <c r="G171" s="58"/>
      <c r="H171" s="58">
        <f t="shared" si="11"/>
        <v>0</v>
      </c>
      <c r="I171" s="58"/>
      <c r="J171" s="58">
        <f t="shared" si="8"/>
        <v>0</v>
      </c>
      <c r="K171" s="19">
        <f t="shared" si="9"/>
        <v>0</v>
      </c>
    </row>
    <row r="172" spans="1:11">
      <c r="A172" s="13">
        <v>144</v>
      </c>
      <c r="B172" s="14" t="s">
        <v>352</v>
      </c>
      <c r="C172" s="23" t="s">
        <v>33</v>
      </c>
      <c r="D172" s="58">
        <v>1</v>
      </c>
      <c r="E172" s="58"/>
      <c r="F172" s="58">
        <f t="shared" si="10"/>
        <v>0</v>
      </c>
      <c r="G172" s="58"/>
      <c r="H172" s="58">
        <f t="shared" si="11"/>
        <v>0</v>
      </c>
      <c r="I172" s="58"/>
      <c r="J172" s="58">
        <f t="shared" si="8"/>
        <v>0</v>
      </c>
      <c r="K172" s="19">
        <f t="shared" si="9"/>
        <v>0</v>
      </c>
    </row>
    <row r="173" spans="1:11">
      <c r="A173" s="13">
        <v>145</v>
      </c>
      <c r="B173" s="14" t="s">
        <v>353</v>
      </c>
      <c r="C173" s="23" t="s">
        <v>309</v>
      </c>
      <c r="D173" s="58">
        <v>3</v>
      </c>
      <c r="E173" s="58"/>
      <c r="F173" s="58">
        <f t="shared" si="10"/>
        <v>0</v>
      </c>
      <c r="G173" s="58"/>
      <c r="H173" s="58">
        <f t="shared" si="11"/>
        <v>0</v>
      </c>
      <c r="I173" s="58"/>
      <c r="J173" s="58">
        <f t="shared" si="8"/>
        <v>0</v>
      </c>
      <c r="K173" s="19">
        <f t="shared" si="9"/>
        <v>0</v>
      </c>
    </row>
    <row r="174" spans="1:11">
      <c r="A174" s="13">
        <v>146</v>
      </c>
      <c r="B174" s="22" t="s">
        <v>397</v>
      </c>
      <c r="C174" s="23" t="s">
        <v>309</v>
      </c>
      <c r="D174" s="58">
        <v>1</v>
      </c>
      <c r="E174" s="58"/>
      <c r="F174" s="58">
        <f t="shared" si="10"/>
        <v>0</v>
      </c>
      <c r="G174" s="58"/>
      <c r="H174" s="58">
        <f t="shared" si="11"/>
        <v>0</v>
      </c>
      <c r="I174" s="58"/>
      <c r="J174" s="58">
        <f t="shared" si="8"/>
        <v>0</v>
      </c>
      <c r="K174" s="19">
        <f t="shared" si="9"/>
        <v>0</v>
      </c>
    </row>
    <row r="175" spans="1:11">
      <c r="A175" s="13">
        <v>147</v>
      </c>
      <c r="B175" s="22" t="s">
        <v>398</v>
      </c>
      <c r="C175" s="23" t="s">
        <v>309</v>
      </c>
      <c r="D175" s="58">
        <v>1</v>
      </c>
      <c r="E175" s="58"/>
      <c r="F175" s="58">
        <f t="shared" si="10"/>
        <v>0</v>
      </c>
      <c r="G175" s="58"/>
      <c r="H175" s="58">
        <f t="shared" si="11"/>
        <v>0</v>
      </c>
      <c r="I175" s="58"/>
      <c r="J175" s="58">
        <f t="shared" si="8"/>
        <v>0</v>
      </c>
      <c r="K175" s="19">
        <f t="shared" si="9"/>
        <v>0</v>
      </c>
    </row>
    <row r="176" spans="1:11" ht="27.6">
      <c r="A176" s="13">
        <v>148</v>
      </c>
      <c r="B176" s="14" t="s">
        <v>517</v>
      </c>
      <c r="C176" s="23" t="s">
        <v>33</v>
      </c>
      <c r="D176" s="58">
        <v>0</v>
      </c>
      <c r="E176" s="126"/>
      <c r="F176" s="58">
        <f t="shared" si="10"/>
        <v>0</v>
      </c>
      <c r="G176" s="58"/>
      <c r="H176" s="58">
        <f t="shared" si="11"/>
        <v>0</v>
      </c>
      <c r="I176" s="58"/>
      <c r="J176" s="58">
        <f t="shared" si="8"/>
        <v>0</v>
      </c>
      <c r="K176" s="19">
        <f t="shared" si="9"/>
        <v>0</v>
      </c>
    </row>
    <row r="177" spans="1:11" ht="55.2">
      <c r="A177" s="166">
        <v>149</v>
      </c>
      <c r="B177" s="74" t="s">
        <v>518</v>
      </c>
      <c r="C177" s="23" t="s">
        <v>33</v>
      </c>
      <c r="D177" s="58">
        <v>0</v>
      </c>
      <c r="E177" s="126"/>
      <c r="F177" s="58">
        <f t="shared" si="10"/>
        <v>0</v>
      </c>
      <c r="G177" s="58"/>
      <c r="H177" s="58">
        <f t="shared" si="11"/>
        <v>0</v>
      </c>
      <c r="I177" s="58"/>
      <c r="J177" s="58">
        <f t="shared" si="8"/>
        <v>0</v>
      </c>
      <c r="K177" s="19">
        <f t="shared" si="9"/>
        <v>0</v>
      </c>
    </row>
    <row r="178" spans="1:11" ht="27.6">
      <c r="A178" s="166">
        <v>150</v>
      </c>
      <c r="B178" s="14" t="s">
        <v>354</v>
      </c>
      <c r="C178" s="23" t="s">
        <v>33</v>
      </c>
      <c r="D178" s="58">
        <v>53</v>
      </c>
      <c r="E178" s="127"/>
      <c r="F178" s="58">
        <f t="shared" si="10"/>
        <v>0</v>
      </c>
      <c r="G178" s="58"/>
      <c r="H178" s="58">
        <f t="shared" si="11"/>
        <v>0</v>
      </c>
      <c r="I178" s="58"/>
      <c r="J178" s="58">
        <f t="shared" si="8"/>
        <v>0</v>
      </c>
      <c r="K178" s="19">
        <f t="shared" si="9"/>
        <v>0</v>
      </c>
    </row>
    <row r="179" spans="1:11">
      <c r="A179" s="13">
        <v>151</v>
      </c>
      <c r="B179" s="22" t="s">
        <v>355</v>
      </c>
      <c r="C179" s="23" t="s">
        <v>33</v>
      </c>
      <c r="D179" s="58">
        <v>5</v>
      </c>
      <c r="E179" s="58"/>
      <c r="F179" s="58">
        <f t="shared" si="10"/>
        <v>0</v>
      </c>
      <c r="G179" s="58"/>
      <c r="H179" s="58">
        <f t="shared" si="11"/>
        <v>0</v>
      </c>
      <c r="I179" s="58"/>
      <c r="J179" s="58">
        <f t="shared" si="8"/>
        <v>0</v>
      </c>
      <c r="K179" s="19">
        <f t="shared" si="9"/>
        <v>0</v>
      </c>
    </row>
    <row r="180" spans="1:11">
      <c r="A180" s="13">
        <v>152</v>
      </c>
      <c r="B180" s="25" t="s">
        <v>356</v>
      </c>
      <c r="C180" s="39" t="s">
        <v>33</v>
      </c>
      <c r="D180" s="62">
        <v>47</v>
      </c>
      <c r="E180" s="62"/>
      <c r="F180" s="58">
        <f t="shared" si="10"/>
        <v>0</v>
      </c>
      <c r="G180" s="62"/>
      <c r="H180" s="58">
        <f t="shared" si="11"/>
        <v>0</v>
      </c>
      <c r="I180" s="62"/>
      <c r="J180" s="58">
        <f t="shared" si="8"/>
        <v>0</v>
      </c>
      <c r="K180" s="19">
        <f t="shared" si="9"/>
        <v>0</v>
      </c>
    </row>
    <row r="181" spans="1:11">
      <c r="A181" s="13">
        <v>153</v>
      </c>
      <c r="B181" s="25" t="s">
        <v>357</v>
      </c>
      <c r="C181" s="39" t="s">
        <v>33</v>
      </c>
      <c r="D181" s="62">
        <v>25</v>
      </c>
      <c r="E181" s="62"/>
      <c r="F181" s="58">
        <f t="shared" si="10"/>
        <v>0</v>
      </c>
      <c r="G181" s="62"/>
      <c r="H181" s="58">
        <f t="shared" si="11"/>
        <v>0</v>
      </c>
      <c r="I181" s="62"/>
      <c r="J181" s="58">
        <f t="shared" si="8"/>
        <v>0</v>
      </c>
      <c r="K181" s="19">
        <f t="shared" si="9"/>
        <v>0</v>
      </c>
    </row>
    <row r="182" spans="1:11">
      <c r="A182" s="13">
        <v>154</v>
      </c>
      <c r="B182" s="17" t="s">
        <v>63</v>
      </c>
      <c r="C182" s="23" t="s">
        <v>42</v>
      </c>
      <c r="D182" s="58"/>
      <c r="E182" s="58"/>
      <c r="F182" s="58">
        <f t="shared" si="10"/>
        <v>0</v>
      </c>
      <c r="G182" s="58"/>
      <c r="H182" s="58">
        <f t="shared" si="11"/>
        <v>0</v>
      </c>
      <c r="I182" s="58"/>
      <c r="J182" s="58">
        <f t="shared" si="8"/>
        <v>0</v>
      </c>
      <c r="K182" s="19">
        <f t="shared" si="9"/>
        <v>0</v>
      </c>
    </row>
    <row r="183" spans="1:11">
      <c r="A183" s="13"/>
      <c r="B183" s="14" t="s">
        <v>29</v>
      </c>
      <c r="C183" s="15"/>
      <c r="D183" s="59"/>
      <c r="E183" s="59"/>
      <c r="F183" s="128">
        <f>SUM(F8:F182)</f>
        <v>0</v>
      </c>
      <c r="G183" s="128"/>
      <c r="H183" s="128">
        <f t="shared" ref="H183:J183" si="12">SUM(H8:H182)</f>
        <v>0</v>
      </c>
      <c r="I183" s="128"/>
      <c r="J183" s="128">
        <f t="shared" si="12"/>
        <v>0</v>
      </c>
      <c r="K183" s="128">
        <f>SUM(K8:K182)</f>
        <v>0</v>
      </c>
    </row>
    <row r="184" spans="1:11">
      <c r="A184" s="13"/>
      <c r="B184" s="30" t="s">
        <v>59</v>
      </c>
      <c r="C184" s="31">
        <v>0</v>
      </c>
      <c r="D184" s="60"/>
      <c r="E184" s="60"/>
      <c r="F184" s="60"/>
      <c r="G184" s="60"/>
      <c r="H184" s="60"/>
      <c r="I184" s="60"/>
      <c r="J184" s="60"/>
      <c r="K184" s="32">
        <f>F183*C184</f>
        <v>0</v>
      </c>
    </row>
    <row r="185" spans="1:11">
      <c r="A185" s="13"/>
      <c r="B185" s="30" t="s">
        <v>29</v>
      </c>
      <c r="C185" s="33"/>
      <c r="D185" s="60"/>
      <c r="E185" s="60"/>
      <c r="F185" s="60"/>
      <c r="G185" s="60"/>
      <c r="H185" s="60"/>
      <c r="I185" s="60"/>
      <c r="J185" s="60"/>
      <c r="K185" s="32">
        <f>K184+K183</f>
        <v>0</v>
      </c>
    </row>
    <row r="186" spans="1:11">
      <c r="A186" s="13"/>
      <c r="B186" s="30" t="s">
        <v>101</v>
      </c>
      <c r="C186" s="31">
        <v>0</v>
      </c>
      <c r="D186" s="60"/>
      <c r="E186" s="60"/>
      <c r="F186" s="60"/>
      <c r="G186" s="60"/>
      <c r="H186" s="60"/>
      <c r="I186" s="60"/>
      <c r="J186" s="60"/>
      <c r="K186" s="32">
        <f>K185*C186</f>
        <v>0</v>
      </c>
    </row>
    <row r="187" spans="1:11">
      <c r="A187" s="13"/>
      <c r="B187" s="30" t="s">
        <v>29</v>
      </c>
      <c r="C187" s="33"/>
      <c r="D187" s="60"/>
      <c r="E187" s="60"/>
      <c r="F187" s="60"/>
      <c r="G187" s="60"/>
      <c r="H187" s="60"/>
      <c r="I187" s="60"/>
      <c r="J187" s="60"/>
      <c r="K187" s="32">
        <f>K186+K185</f>
        <v>0</v>
      </c>
    </row>
    <row r="188" spans="1:11">
      <c r="A188" s="13"/>
      <c r="B188" s="30" t="s">
        <v>61</v>
      </c>
      <c r="C188" s="31">
        <v>0</v>
      </c>
      <c r="D188" s="60"/>
      <c r="E188" s="60"/>
      <c r="F188" s="60"/>
      <c r="G188" s="60"/>
      <c r="H188" s="60"/>
      <c r="I188" s="60"/>
      <c r="J188" s="60"/>
      <c r="K188" s="32">
        <f>K187*C188</f>
        <v>0</v>
      </c>
    </row>
    <row r="189" spans="1:11">
      <c r="A189" s="13"/>
      <c r="B189" s="30" t="s">
        <v>29</v>
      </c>
      <c r="C189" s="33"/>
      <c r="D189" s="60"/>
      <c r="E189" s="60"/>
      <c r="F189" s="60"/>
      <c r="G189" s="60"/>
      <c r="H189" s="60"/>
      <c r="I189" s="60"/>
      <c r="J189" s="60"/>
      <c r="K189" s="32">
        <f>K188+K187</f>
        <v>0</v>
      </c>
    </row>
    <row r="190" spans="1:11">
      <c r="A190" s="13"/>
      <c r="B190" s="53" t="s">
        <v>107</v>
      </c>
      <c r="C190" s="54">
        <v>0</v>
      </c>
      <c r="D190" s="61"/>
      <c r="E190" s="61"/>
      <c r="F190" s="61"/>
      <c r="G190" s="61"/>
      <c r="H190" s="61"/>
      <c r="I190" s="61"/>
      <c r="J190" s="61"/>
      <c r="K190" s="45">
        <f>K189*C190</f>
        <v>0</v>
      </c>
    </row>
    <row r="191" spans="1:11">
      <c r="A191" s="13"/>
      <c r="B191" s="53" t="s">
        <v>29</v>
      </c>
      <c r="C191" s="11"/>
      <c r="D191" s="43"/>
      <c r="E191" s="44"/>
      <c r="F191" s="44"/>
      <c r="G191" s="43"/>
      <c r="H191" s="43"/>
      <c r="I191" s="43"/>
      <c r="J191" s="44"/>
      <c r="K191" s="45">
        <f>K190+K189</f>
        <v>0</v>
      </c>
    </row>
    <row r="192" spans="1:11">
      <c r="A192" s="13"/>
      <c r="B192" s="46" t="s">
        <v>100</v>
      </c>
      <c r="C192" s="57">
        <v>0.18</v>
      </c>
      <c r="D192" s="48"/>
      <c r="E192" s="48"/>
      <c r="F192" s="48"/>
      <c r="G192" s="48"/>
      <c r="H192" s="48"/>
      <c r="I192" s="48"/>
      <c r="J192" s="48"/>
      <c r="K192" s="49">
        <f>K191*C192</f>
        <v>0</v>
      </c>
    </row>
    <row r="193" spans="1:11">
      <c r="A193" s="13"/>
      <c r="B193" s="55" t="s">
        <v>108</v>
      </c>
      <c r="C193" s="48"/>
      <c r="D193" s="48"/>
      <c r="E193" s="48"/>
      <c r="F193" s="48"/>
      <c r="G193" s="48"/>
      <c r="H193" s="48"/>
      <c r="I193" s="48"/>
      <c r="J193" s="48"/>
      <c r="K193" s="50">
        <f>K192+K191</f>
        <v>0</v>
      </c>
    </row>
    <row r="194" spans="1:11">
      <c r="B194" s="75" t="s">
        <v>516</v>
      </c>
      <c r="C194" s="75"/>
      <c r="D194" s="75"/>
      <c r="E194" s="75"/>
      <c r="F194" s="75"/>
      <c r="G194" s="75"/>
      <c r="H194" s="75"/>
      <c r="I194" s="75"/>
    </row>
  </sheetData>
  <mergeCells count="12">
    <mergeCell ref="A3:K3"/>
    <mergeCell ref="A1:K2"/>
    <mergeCell ref="I5:J5"/>
    <mergeCell ref="K5:K6"/>
    <mergeCell ref="G5:H5"/>
    <mergeCell ref="A5:A6"/>
    <mergeCell ref="B5:B6"/>
    <mergeCell ref="C5:C6"/>
    <mergeCell ref="D5:D6"/>
    <mergeCell ref="E5:F5"/>
    <mergeCell ref="J4:K4"/>
    <mergeCell ref="D4:I4"/>
  </mergeCells>
  <pageMargins left="0.2" right="0.2" top="0.75" bottom="0.25" header="0.3" footer="0.3"/>
  <pageSetup scale="96" fitToHeight="8" orientation="landscape" r:id="rId1"/>
  <rowBreaks count="1" manualBreakCount="1">
    <brk id="16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09"/>
  <sheetViews>
    <sheetView showGridLines="0" workbookViewId="0">
      <selection activeCell="B10" sqref="A1:K98"/>
    </sheetView>
  </sheetViews>
  <sheetFormatPr defaultRowHeight="14.4"/>
  <cols>
    <col min="1" max="1" width="3.33203125" style="9" customWidth="1"/>
    <col min="2" max="2" width="58.44140625" customWidth="1"/>
    <col min="3" max="3" width="6.109375" customWidth="1"/>
    <col min="4" max="4" width="8.109375" customWidth="1"/>
    <col min="5" max="5" width="7.5546875" customWidth="1"/>
    <col min="6" max="6" width="9.109375" customWidth="1"/>
    <col min="7" max="7" width="7.33203125" customWidth="1"/>
    <col min="8" max="8" width="9" customWidth="1"/>
    <col min="9" max="9" width="7.33203125" customWidth="1"/>
    <col min="10" max="10" width="8.6640625" customWidth="1"/>
    <col min="11" max="11" width="11.6640625" customWidth="1"/>
  </cols>
  <sheetData>
    <row r="1" spans="1:13" ht="15" customHeight="1">
      <c r="A1" s="221" t="s">
        <v>519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63"/>
      <c r="M1" s="63"/>
    </row>
    <row r="2" spans="1:13" ht="14.2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63"/>
      <c r="M2" s="63"/>
    </row>
    <row r="3" spans="1:13" ht="21" customHeight="1">
      <c r="A3" s="235" t="s">
        <v>112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63"/>
      <c r="M3" s="63"/>
    </row>
    <row r="4" spans="1:13" ht="15" customHeight="1">
      <c r="A4" s="172"/>
      <c r="B4" s="239" t="s">
        <v>179</v>
      </c>
      <c r="C4" s="239"/>
      <c r="D4" s="239"/>
      <c r="E4" s="239"/>
      <c r="F4" s="239"/>
      <c r="G4" s="239"/>
      <c r="H4" s="238">
        <f>K98</f>
        <v>0</v>
      </c>
      <c r="I4" s="238"/>
      <c r="J4" s="238"/>
      <c r="K4" s="238"/>
      <c r="L4" s="63"/>
      <c r="M4" s="63"/>
    </row>
    <row r="5" spans="1:13" ht="32.25" customHeight="1">
      <c r="A5" s="231" t="s">
        <v>62</v>
      </c>
      <c r="B5" s="231" t="s">
        <v>23</v>
      </c>
      <c r="C5" s="231" t="s">
        <v>24</v>
      </c>
      <c r="D5" s="236" t="s">
        <v>25</v>
      </c>
      <c r="E5" s="233" t="s">
        <v>26</v>
      </c>
      <c r="F5" s="234"/>
      <c r="G5" s="233" t="s">
        <v>27</v>
      </c>
      <c r="H5" s="234"/>
      <c r="I5" s="229" t="s">
        <v>28</v>
      </c>
      <c r="J5" s="230"/>
      <c r="K5" s="231" t="s">
        <v>29</v>
      </c>
      <c r="L5" s="63"/>
      <c r="M5" s="63"/>
    </row>
    <row r="6" spans="1:13" ht="27.6">
      <c r="A6" s="232"/>
      <c r="B6" s="232"/>
      <c r="C6" s="232"/>
      <c r="D6" s="237"/>
      <c r="E6" s="33" t="s">
        <v>30</v>
      </c>
      <c r="F6" s="39" t="s">
        <v>29</v>
      </c>
      <c r="G6" s="33" t="s">
        <v>30</v>
      </c>
      <c r="H6" s="39" t="s">
        <v>29</v>
      </c>
      <c r="I6" s="33" t="s">
        <v>30</v>
      </c>
      <c r="J6" s="39" t="s">
        <v>29</v>
      </c>
      <c r="K6" s="232"/>
      <c r="L6" s="63"/>
      <c r="M6" s="63"/>
    </row>
    <row r="7" spans="1:13">
      <c r="A7" s="23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63"/>
      <c r="M7" s="63"/>
    </row>
    <row r="8" spans="1:13">
      <c r="A8" s="123"/>
      <c r="B8" s="131" t="s">
        <v>64</v>
      </c>
      <c r="C8" s="121"/>
      <c r="D8" s="121"/>
      <c r="E8" s="121"/>
      <c r="F8" s="121"/>
      <c r="G8" s="121"/>
      <c r="H8" s="121"/>
      <c r="I8" s="121"/>
      <c r="J8" s="121"/>
      <c r="K8" s="121"/>
      <c r="L8" s="63"/>
      <c r="M8" s="63"/>
    </row>
    <row r="9" spans="1:13">
      <c r="A9" s="23">
        <v>1</v>
      </c>
      <c r="B9" s="18" t="s">
        <v>205</v>
      </c>
      <c r="C9" s="15" t="s">
        <v>36</v>
      </c>
      <c r="D9" s="16">
        <v>60</v>
      </c>
      <c r="E9" s="16"/>
      <c r="F9" s="16">
        <f>E9*D9</f>
        <v>0</v>
      </c>
      <c r="G9" s="16"/>
      <c r="H9" s="16">
        <f t="shared" ref="H9:H71" si="0">G9*D9</f>
        <v>0</v>
      </c>
      <c r="I9" s="16"/>
      <c r="J9" s="16">
        <f t="shared" ref="J9:J71" si="1">I9*D9</f>
        <v>0</v>
      </c>
      <c r="K9" s="16">
        <f t="shared" ref="K9:K40" si="2">J9+H9+F9</f>
        <v>0</v>
      </c>
      <c r="L9" s="63"/>
      <c r="M9" s="63"/>
    </row>
    <row r="10" spans="1:13">
      <c r="A10" s="23">
        <v>2</v>
      </c>
      <c r="B10" s="18" t="s">
        <v>207</v>
      </c>
      <c r="C10" s="15" t="s">
        <v>36</v>
      </c>
      <c r="D10" s="16">
        <v>15</v>
      </c>
      <c r="E10" s="16"/>
      <c r="F10" s="16">
        <f t="shared" ref="F10:F72" si="3">E10*D10</f>
        <v>0</v>
      </c>
      <c r="G10" s="16"/>
      <c r="H10" s="16">
        <f t="shared" si="0"/>
        <v>0</v>
      </c>
      <c r="I10" s="16"/>
      <c r="J10" s="16">
        <f t="shared" si="1"/>
        <v>0</v>
      </c>
      <c r="K10" s="16">
        <f t="shared" si="2"/>
        <v>0</v>
      </c>
      <c r="L10" s="63"/>
      <c r="M10" s="63"/>
    </row>
    <row r="11" spans="1:13">
      <c r="A11" s="23">
        <v>3</v>
      </c>
      <c r="B11" s="18" t="s">
        <v>206</v>
      </c>
      <c r="C11" s="15" t="s">
        <v>36</v>
      </c>
      <c r="D11" s="16">
        <v>13</v>
      </c>
      <c r="E11" s="16"/>
      <c r="F11" s="16">
        <f t="shared" si="3"/>
        <v>0</v>
      </c>
      <c r="G11" s="16"/>
      <c r="H11" s="16">
        <f t="shared" si="0"/>
        <v>0</v>
      </c>
      <c r="I11" s="16"/>
      <c r="J11" s="16">
        <f t="shared" si="1"/>
        <v>0</v>
      </c>
      <c r="K11" s="16">
        <f t="shared" si="2"/>
        <v>0</v>
      </c>
      <c r="L11" s="63"/>
      <c r="M11" s="63"/>
    </row>
    <row r="12" spans="1:13">
      <c r="A12" s="23">
        <v>4</v>
      </c>
      <c r="B12" s="18" t="s">
        <v>208</v>
      </c>
      <c r="C12" s="15" t="s">
        <v>36</v>
      </c>
      <c r="D12" s="16">
        <v>24</v>
      </c>
      <c r="E12" s="16"/>
      <c r="F12" s="16">
        <f t="shared" si="3"/>
        <v>0</v>
      </c>
      <c r="G12" s="16"/>
      <c r="H12" s="16">
        <f t="shared" si="0"/>
        <v>0</v>
      </c>
      <c r="I12" s="16"/>
      <c r="J12" s="16">
        <f t="shared" si="1"/>
        <v>0</v>
      </c>
      <c r="K12" s="16">
        <f t="shared" si="2"/>
        <v>0</v>
      </c>
      <c r="L12" s="63"/>
      <c r="M12" s="63"/>
    </row>
    <row r="13" spans="1:13" ht="17.25" customHeight="1">
      <c r="A13" s="23">
        <v>5</v>
      </c>
      <c r="B13" s="18" t="s">
        <v>68</v>
      </c>
      <c r="C13" s="15" t="s">
        <v>36</v>
      </c>
      <c r="D13" s="16">
        <v>12</v>
      </c>
      <c r="E13" s="16"/>
      <c r="F13" s="16">
        <f t="shared" si="3"/>
        <v>0</v>
      </c>
      <c r="G13" s="16"/>
      <c r="H13" s="16">
        <f t="shared" si="0"/>
        <v>0</v>
      </c>
      <c r="I13" s="16"/>
      <c r="J13" s="16">
        <f t="shared" si="1"/>
        <v>0</v>
      </c>
      <c r="K13" s="16">
        <f t="shared" si="2"/>
        <v>0</v>
      </c>
      <c r="L13" s="63"/>
      <c r="M13" s="63"/>
    </row>
    <row r="14" spans="1:13" ht="17.25" customHeight="1">
      <c r="A14" s="23">
        <v>6</v>
      </c>
      <c r="B14" s="18" t="s">
        <v>65</v>
      </c>
      <c r="C14" s="15" t="s">
        <v>36</v>
      </c>
      <c r="D14" s="16">
        <v>51</v>
      </c>
      <c r="E14" s="16"/>
      <c r="F14" s="16">
        <f t="shared" si="3"/>
        <v>0</v>
      </c>
      <c r="G14" s="16"/>
      <c r="H14" s="16">
        <f t="shared" si="0"/>
        <v>0</v>
      </c>
      <c r="I14" s="16"/>
      <c r="J14" s="16">
        <f t="shared" si="1"/>
        <v>0</v>
      </c>
      <c r="K14" s="16">
        <f t="shared" si="2"/>
        <v>0</v>
      </c>
      <c r="L14" s="63"/>
      <c r="M14" s="63"/>
    </row>
    <row r="15" spans="1:13">
      <c r="A15" s="23">
        <v>7</v>
      </c>
      <c r="B15" s="18" t="s">
        <v>67</v>
      </c>
      <c r="C15" s="15" t="s">
        <v>36</v>
      </c>
      <c r="D15" s="16">
        <v>70</v>
      </c>
      <c r="E15" s="16"/>
      <c r="F15" s="16">
        <f t="shared" si="3"/>
        <v>0</v>
      </c>
      <c r="G15" s="16"/>
      <c r="H15" s="16">
        <f t="shared" si="0"/>
        <v>0</v>
      </c>
      <c r="I15" s="16"/>
      <c r="J15" s="16">
        <f t="shared" si="1"/>
        <v>0</v>
      </c>
      <c r="K15" s="16">
        <f t="shared" si="2"/>
        <v>0</v>
      </c>
      <c r="L15" s="63"/>
      <c r="M15" s="63"/>
    </row>
    <row r="16" spans="1:13" ht="18" customHeight="1">
      <c r="A16" s="23">
        <v>8</v>
      </c>
      <c r="B16" s="18" t="s">
        <v>66</v>
      </c>
      <c r="C16" s="15" t="s">
        <v>36</v>
      </c>
      <c r="D16" s="16">
        <v>135</v>
      </c>
      <c r="E16" s="16"/>
      <c r="F16" s="16">
        <f t="shared" si="3"/>
        <v>0</v>
      </c>
      <c r="G16" s="16"/>
      <c r="H16" s="16">
        <f t="shared" si="0"/>
        <v>0</v>
      </c>
      <c r="I16" s="16"/>
      <c r="J16" s="16">
        <f t="shared" si="1"/>
        <v>0</v>
      </c>
      <c r="K16" s="16">
        <f t="shared" si="2"/>
        <v>0</v>
      </c>
      <c r="L16" s="63"/>
      <c r="M16" s="63"/>
    </row>
    <row r="17" spans="1:13" ht="18" customHeight="1">
      <c r="A17" s="23">
        <v>9</v>
      </c>
      <c r="B17" s="18" t="s">
        <v>209</v>
      </c>
      <c r="C17" s="15" t="s">
        <v>36</v>
      </c>
      <c r="D17" s="16">
        <v>320</v>
      </c>
      <c r="E17" s="16"/>
      <c r="F17" s="16">
        <f t="shared" si="3"/>
        <v>0</v>
      </c>
      <c r="G17" s="16"/>
      <c r="H17" s="16">
        <f t="shared" si="0"/>
        <v>0</v>
      </c>
      <c r="I17" s="16"/>
      <c r="J17" s="16">
        <f t="shared" si="1"/>
        <v>0</v>
      </c>
      <c r="K17" s="16">
        <f t="shared" si="2"/>
        <v>0</v>
      </c>
      <c r="L17" s="63"/>
      <c r="M17" s="63"/>
    </row>
    <row r="18" spans="1:13" ht="18" customHeight="1">
      <c r="A18" s="23">
        <v>10</v>
      </c>
      <c r="B18" s="18" t="s">
        <v>210</v>
      </c>
      <c r="C18" s="15" t="s">
        <v>36</v>
      </c>
      <c r="D18" s="16">
        <v>444</v>
      </c>
      <c r="E18" s="16"/>
      <c r="F18" s="16">
        <f t="shared" si="3"/>
        <v>0</v>
      </c>
      <c r="G18" s="16"/>
      <c r="H18" s="16">
        <f t="shared" si="0"/>
        <v>0</v>
      </c>
      <c r="I18" s="16"/>
      <c r="J18" s="16">
        <f t="shared" si="1"/>
        <v>0</v>
      </c>
      <c r="K18" s="16">
        <f t="shared" si="2"/>
        <v>0</v>
      </c>
      <c r="L18" s="63"/>
      <c r="M18" s="63"/>
    </row>
    <row r="19" spans="1:13" ht="18" customHeight="1">
      <c r="A19" s="23">
        <v>11</v>
      </c>
      <c r="B19" s="18" t="s">
        <v>211</v>
      </c>
      <c r="C19" s="15" t="s">
        <v>36</v>
      </c>
      <c r="D19" s="16">
        <v>85</v>
      </c>
      <c r="E19" s="16"/>
      <c r="F19" s="16">
        <f t="shared" si="3"/>
        <v>0</v>
      </c>
      <c r="G19" s="16"/>
      <c r="H19" s="16">
        <f t="shared" si="0"/>
        <v>0</v>
      </c>
      <c r="I19" s="16"/>
      <c r="J19" s="16">
        <f t="shared" si="1"/>
        <v>0</v>
      </c>
      <c r="K19" s="16">
        <f t="shared" si="2"/>
        <v>0</v>
      </c>
      <c r="L19" s="63"/>
      <c r="M19" s="63"/>
    </row>
    <row r="20" spans="1:13" ht="18" customHeight="1">
      <c r="A20" s="23">
        <v>12</v>
      </c>
      <c r="B20" s="18" t="s">
        <v>212</v>
      </c>
      <c r="C20" s="15" t="s">
        <v>32</v>
      </c>
      <c r="D20" s="16">
        <v>8</v>
      </c>
      <c r="E20" s="16"/>
      <c r="F20" s="16">
        <f t="shared" si="3"/>
        <v>0</v>
      </c>
      <c r="G20" s="16"/>
      <c r="H20" s="16">
        <f t="shared" si="0"/>
        <v>0</v>
      </c>
      <c r="I20" s="16"/>
      <c r="J20" s="16">
        <f t="shared" si="1"/>
        <v>0</v>
      </c>
      <c r="K20" s="16">
        <f t="shared" si="2"/>
        <v>0</v>
      </c>
      <c r="L20" s="63"/>
      <c r="M20" s="63"/>
    </row>
    <row r="21" spans="1:13" ht="18" customHeight="1">
      <c r="A21" s="23">
        <v>13</v>
      </c>
      <c r="B21" s="18" t="s">
        <v>213</v>
      </c>
      <c r="C21" s="15" t="s">
        <v>32</v>
      </c>
      <c r="D21" s="16">
        <v>1</v>
      </c>
      <c r="E21" s="16"/>
      <c r="F21" s="16">
        <f t="shared" si="3"/>
        <v>0</v>
      </c>
      <c r="G21" s="16"/>
      <c r="H21" s="16">
        <f t="shared" si="0"/>
        <v>0</v>
      </c>
      <c r="I21" s="16"/>
      <c r="J21" s="16">
        <f t="shared" si="1"/>
        <v>0</v>
      </c>
      <c r="K21" s="16">
        <f t="shared" si="2"/>
        <v>0</v>
      </c>
      <c r="L21" s="63"/>
      <c r="M21" s="63"/>
    </row>
    <row r="22" spans="1:13" ht="18" customHeight="1">
      <c r="A22" s="23">
        <v>14</v>
      </c>
      <c r="B22" s="18" t="s">
        <v>214</v>
      </c>
      <c r="C22" s="15" t="s">
        <v>32</v>
      </c>
      <c r="D22" s="16">
        <v>1</v>
      </c>
      <c r="E22" s="16"/>
      <c r="F22" s="16">
        <f t="shared" si="3"/>
        <v>0</v>
      </c>
      <c r="G22" s="16"/>
      <c r="H22" s="16">
        <f t="shared" si="0"/>
        <v>0</v>
      </c>
      <c r="I22" s="16"/>
      <c r="J22" s="16">
        <f t="shared" si="1"/>
        <v>0</v>
      </c>
      <c r="K22" s="16">
        <f t="shared" si="2"/>
        <v>0</v>
      </c>
      <c r="L22" s="63"/>
      <c r="M22" s="63"/>
    </row>
    <row r="23" spans="1:13" ht="18" customHeight="1">
      <c r="A23" s="23">
        <v>15</v>
      </c>
      <c r="B23" s="18" t="s">
        <v>215</v>
      </c>
      <c r="C23" s="15" t="s">
        <v>32</v>
      </c>
      <c r="D23" s="16">
        <v>1</v>
      </c>
      <c r="E23" s="16"/>
      <c r="F23" s="16">
        <f t="shared" si="3"/>
        <v>0</v>
      </c>
      <c r="G23" s="16"/>
      <c r="H23" s="16">
        <f t="shared" si="0"/>
        <v>0</v>
      </c>
      <c r="I23" s="16"/>
      <c r="J23" s="16">
        <f t="shared" si="1"/>
        <v>0</v>
      </c>
      <c r="K23" s="16">
        <f t="shared" si="2"/>
        <v>0</v>
      </c>
      <c r="L23" s="63"/>
      <c r="M23" s="63"/>
    </row>
    <row r="24" spans="1:13" ht="18" customHeight="1">
      <c r="A24" s="23">
        <v>16</v>
      </c>
      <c r="B24" s="18" t="s">
        <v>216</v>
      </c>
      <c r="C24" s="15" t="s">
        <v>32</v>
      </c>
      <c r="D24" s="16">
        <v>2</v>
      </c>
      <c r="E24" s="16"/>
      <c r="F24" s="16">
        <f t="shared" si="3"/>
        <v>0</v>
      </c>
      <c r="G24" s="16"/>
      <c r="H24" s="16">
        <f t="shared" si="0"/>
        <v>0</v>
      </c>
      <c r="I24" s="16"/>
      <c r="J24" s="16">
        <f t="shared" si="1"/>
        <v>0</v>
      </c>
      <c r="K24" s="16">
        <f t="shared" si="2"/>
        <v>0</v>
      </c>
      <c r="L24" s="63"/>
      <c r="M24" s="63"/>
    </row>
    <row r="25" spans="1:13" ht="18" customHeight="1">
      <c r="A25" s="23">
        <v>17</v>
      </c>
      <c r="B25" s="18" t="s">
        <v>217</v>
      </c>
      <c r="C25" s="15" t="s">
        <v>32</v>
      </c>
      <c r="D25" s="16">
        <v>5</v>
      </c>
      <c r="E25" s="16"/>
      <c r="F25" s="16">
        <f t="shared" si="3"/>
        <v>0</v>
      </c>
      <c r="G25" s="16"/>
      <c r="H25" s="16">
        <f t="shared" si="0"/>
        <v>0</v>
      </c>
      <c r="I25" s="16"/>
      <c r="J25" s="16">
        <f t="shared" si="1"/>
        <v>0</v>
      </c>
      <c r="K25" s="16">
        <f t="shared" si="2"/>
        <v>0</v>
      </c>
      <c r="L25" s="63"/>
      <c r="M25" s="63"/>
    </row>
    <row r="26" spans="1:13" ht="18" customHeight="1">
      <c r="A26" s="23">
        <v>18</v>
      </c>
      <c r="B26" s="18" t="s">
        <v>218</v>
      </c>
      <c r="C26" s="15" t="s">
        <v>32</v>
      </c>
      <c r="D26" s="16">
        <v>5</v>
      </c>
      <c r="E26" s="16"/>
      <c r="F26" s="16">
        <f t="shared" si="3"/>
        <v>0</v>
      </c>
      <c r="G26" s="16"/>
      <c r="H26" s="16">
        <f t="shared" si="0"/>
        <v>0</v>
      </c>
      <c r="I26" s="16"/>
      <c r="J26" s="16">
        <f t="shared" si="1"/>
        <v>0</v>
      </c>
      <c r="K26" s="16">
        <f t="shared" si="2"/>
        <v>0</v>
      </c>
      <c r="L26" s="63"/>
      <c r="M26" s="63"/>
    </row>
    <row r="27" spans="1:13" ht="18.75" customHeight="1">
      <c r="A27" s="23">
        <v>19</v>
      </c>
      <c r="B27" s="18" t="s">
        <v>219</v>
      </c>
      <c r="C27" s="15" t="s">
        <v>32</v>
      </c>
      <c r="D27" s="16">
        <v>10</v>
      </c>
      <c r="E27" s="16"/>
      <c r="F27" s="16">
        <f t="shared" si="3"/>
        <v>0</v>
      </c>
      <c r="G27" s="16"/>
      <c r="H27" s="16">
        <f t="shared" si="0"/>
        <v>0</v>
      </c>
      <c r="I27" s="16"/>
      <c r="J27" s="16">
        <f t="shared" si="1"/>
        <v>0</v>
      </c>
      <c r="K27" s="16">
        <f t="shared" si="2"/>
        <v>0</v>
      </c>
      <c r="L27" s="63"/>
      <c r="M27" s="63"/>
    </row>
    <row r="28" spans="1:13" ht="16.5" customHeight="1">
      <c r="A28" s="23">
        <v>20</v>
      </c>
      <c r="B28" s="18" t="s">
        <v>220</v>
      </c>
      <c r="C28" s="15" t="s">
        <v>32</v>
      </c>
      <c r="D28" s="16">
        <v>10</v>
      </c>
      <c r="E28" s="16"/>
      <c r="F28" s="16">
        <f t="shared" si="3"/>
        <v>0</v>
      </c>
      <c r="G28" s="16"/>
      <c r="H28" s="16">
        <f t="shared" si="0"/>
        <v>0</v>
      </c>
      <c r="I28" s="16"/>
      <c r="J28" s="16">
        <f t="shared" si="1"/>
        <v>0</v>
      </c>
      <c r="K28" s="16">
        <f t="shared" si="2"/>
        <v>0</v>
      </c>
      <c r="L28" s="63"/>
      <c r="M28" s="63"/>
    </row>
    <row r="29" spans="1:13">
      <c r="A29" s="23">
        <v>21</v>
      </c>
      <c r="B29" s="18" t="s">
        <v>221</v>
      </c>
      <c r="C29" s="15" t="s">
        <v>32</v>
      </c>
      <c r="D29" s="16">
        <v>160</v>
      </c>
      <c r="E29" s="16"/>
      <c r="F29" s="16">
        <f t="shared" si="3"/>
        <v>0</v>
      </c>
      <c r="G29" s="16"/>
      <c r="H29" s="16">
        <f t="shared" si="0"/>
        <v>0</v>
      </c>
      <c r="I29" s="16"/>
      <c r="J29" s="16">
        <f t="shared" si="1"/>
        <v>0</v>
      </c>
      <c r="K29" s="16">
        <f t="shared" si="2"/>
        <v>0</v>
      </c>
      <c r="L29" s="63"/>
      <c r="M29" s="63"/>
    </row>
    <row r="30" spans="1:13">
      <c r="A30" s="23">
        <v>22</v>
      </c>
      <c r="B30" s="18" t="s">
        <v>222</v>
      </c>
      <c r="C30" s="15" t="s">
        <v>32</v>
      </c>
      <c r="D30" s="16">
        <v>121</v>
      </c>
      <c r="E30" s="16"/>
      <c r="F30" s="16">
        <f t="shared" si="3"/>
        <v>0</v>
      </c>
      <c r="G30" s="16"/>
      <c r="H30" s="16">
        <f t="shared" si="0"/>
        <v>0</v>
      </c>
      <c r="I30" s="16"/>
      <c r="J30" s="16">
        <f t="shared" si="1"/>
        <v>0</v>
      </c>
      <c r="K30" s="16">
        <f t="shared" si="2"/>
        <v>0</v>
      </c>
      <c r="L30" s="63"/>
      <c r="M30" s="63"/>
    </row>
    <row r="31" spans="1:13">
      <c r="A31" s="23">
        <v>23</v>
      </c>
      <c r="B31" s="18" t="s">
        <v>223</v>
      </c>
      <c r="C31" s="15" t="s">
        <v>32</v>
      </c>
      <c r="D31" s="16">
        <v>53</v>
      </c>
      <c r="E31" s="16"/>
      <c r="F31" s="16">
        <f t="shared" si="3"/>
        <v>0</v>
      </c>
      <c r="G31" s="16"/>
      <c r="H31" s="16">
        <f t="shared" si="0"/>
        <v>0</v>
      </c>
      <c r="I31" s="16"/>
      <c r="J31" s="16">
        <f t="shared" si="1"/>
        <v>0</v>
      </c>
      <c r="K31" s="16">
        <f t="shared" si="2"/>
        <v>0</v>
      </c>
      <c r="L31" s="63"/>
      <c r="M31" s="63"/>
    </row>
    <row r="32" spans="1:13">
      <c r="A32" s="23">
        <v>24</v>
      </c>
      <c r="B32" s="18" t="s">
        <v>224</v>
      </c>
      <c r="C32" s="15" t="s">
        <v>32</v>
      </c>
      <c r="D32" s="16">
        <v>53</v>
      </c>
      <c r="E32" s="16"/>
      <c r="F32" s="16">
        <f t="shared" si="3"/>
        <v>0</v>
      </c>
      <c r="G32" s="16"/>
      <c r="H32" s="16">
        <f t="shared" si="0"/>
        <v>0</v>
      </c>
      <c r="I32" s="16"/>
      <c r="J32" s="16">
        <f t="shared" si="1"/>
        <v>0</v>
      </c>
      <c r="K32" s="16">
        <f t="shared" si="2"/>
        <v>0</v>
      </c>
      <c r="L32" s="63"/>
      <c r="M32" s="63"/>
    </row>
    <row r="33" spans="1:13" s="9" customFormat="1" ht="33.75" customHeight="1">
      <c r="A33" s="23">
        <v>25</v>
      </c>
      <c r="B33" s="27" t="s">
        <v>437</v>
      </c>
      <c r="C33" s="23" t="s">
        <v>32</v>
      </c>
      <c r="D33" s="19">
        <v>120</v>
      </c>
      <c r="E33" s="19"/>
      <c r="F33" s="16">
        <f t="shared" si="3"/>
        <v>0</v>
      </c>
      <c r="G33" s="19"/>
      <c r="H33" s="16">
        <f t="shared" si="0"/>
        <v>0</v>
      </c>
      <c r="I33" s="19"/>
      <c r="J33" s="16">
        <f t="shared" si="1"/>
        <v>0</v>
      </c>
      <c r="K33" s="16">
        <f t="shared" si="2"/>
        <v>0</v>
      </c>
      <c r="L33" s="64"/>
      <c r="M33" s="64"/>
    </row>
    <row r="34" spans="1:13" s="9" customFormat="1" ht="35.25" customHeight="1">
      <c r="A34" s="23">
        <v>26</v>
      </c>
      <c r="B34" s="27" t="s">
        <v>151</v>
      </c>
      <c r="C34" s="23" t="s">
        <v>32</v>
      </c>
      <c r="D34" s="19">
        <v>140</v>
      </c>
      <c r="E34" s="19"/>
      <c r="F34" s="16">
        <f t="shared" si="3"/>
        <v>0</v>
      </c>
      <c r="G34" s="19"/>
      <c r="H34" s="16">
        <f t="shared" si="0"/>
        <v>0</v>
      </c>
      <c r="I34" s="19"/>
      <c r="J34" s="16">
        <f t="shared" si="1"/>
        <v>0</v>
      </c>
      <c r="K34" s="16">
        <f t="shared" si="2"/>
        <v>0</v>
      </c>
      <c r="L34" s="64"/>
      <c r="M34" s="64"/>
    </row>
    <row r="35" spans="1:13" s="9" customFormat="1" ht="31.5" customHeight="1">
      <c r="A35" s="23">
        <v>27</v>
      </c>
      <c r="B35" s="27" t="s">
        <v>225</v>
      </c>
      <c r="C35" s="23" t="s">
        <v>32</v>
      </c>
      <c r="D35" s="19">
        <v>120</v>
      </c>
      <c r="E35" s="19"/>
      <c r="F35" s="16">
        <f t="shared" si="3"/>
        <v>0</v>
      </c>
      <c r="G35" s="19"/>
      <c r="H35" s="16">
        <f t="shared" si="0"/>
        <v>0</v>
      </c>
      <c r="I35" s="19"/>
      <c r="J35" s="16">
        <f t="shared" si="1"/>
        <v>0</v>
      </c>
      <c r="K35" s="16">
        <f t="shared" si="2"/>
        <v>0</v>
      </c>
      <c r="L35" s="64"/>
      <c r="M35" s="64"/>
    </row>
    <row r="36" spans="1:13" s="9" customFormat="1" ht="31.5" customHeight="1">
      <c r="A36" s="23">
        <v>28</v>
      </c>
      <c r="B36" s="27" t="s">
        <v>226</v>
      </c>
      <c r="C36" s="23" t="s">
        <v>32</v>
      </c>
      <c r="D36" s="19">
        <v>140</v>
      </c>
      <c r="E36" s="19"/>
      <c r="F36" s="16">
        <f t="shared" si="3"/>
        <v>0</v>
      </c>
      <c r="G36" s="19"/>
      <c r="H36" s="16">
        <f t="shared" si="0"/>
        <v>0</v>
      </c>
      <c r="I36" s="19"/>
      <c r="J36" s="16">
        <f t="shared" si="1"/>
        <v>0</v>
      </c>
      <c r="K36" s="16">
        <f t="shared" si="2"/>
        <v>0</v>
      </c>
      <c r="L36" s="64"/>
      <c r="M36" s="64"/>
    </row>
    <row r="37" spans="1:13" s="9" customFormat="1" ht="18.75" customHeight="1">
      <c r="A37" s="23">
        <v>29</v>
      </c>
      <c r="B37" s="18" t="s">
        <v>230</v>
      </c>
      <c r="C37" s="15" t="s">
        <v>36</v>
      </c>
      <c r="D37" s="16">
        <v>70</v>
      </c>
      <c r="E37" s="16"/>
      <c r="F37" s="16">
        <f t="shared" si="3"/>
        <v>0</v>
      </c>
      <c r="G37" s="16"/>
      <c r="H37" s="16">
        <f t="shared" si="0"/>
        <v>0</v>
      </c>
      <c r="I37" s="16"/>
      <c r="J37" s="16">
        <f t="shared" si="1"/>
        <v>0</v>
      </c>
      <c r="K37" s="16">
        <f t="shared" si="2"/>
        <v>0</v>
      </c>
      <c r="L37" s="64"/>
      <c r="M37" s="64"/>
    </row>
    <row r="38" spans="1:13" ht="32.25" customHeight="1">
      <c r="A38" s="24">
        <v>30</v>
      </c>
      <c r="B38" s="25" t="s">
        <v>227</v>
      </c>
      <c r="C38" s="23" t="s">
        <v>36</v>
      </c>
      <c r="D38" s="19">
        <v>150</v>
      </c>
      <c r="E38" s="19"/>
      <c r="F38" s="16">
        <f t="shared" si="3"/>
        <v>0</v>
      </c>
      <c r="G38" s="19"/>
      <c r="H38" s="16">
        <f t="shared" si="0"/>
        <v>0</v>
      </c>
      <c r="I38" s="19"/>
      <c r="J38" s="16">
        <f t="shared" si="1"/>
        <v>0</v>
      </c>
      <c r="K38" s="16">
        <f t="shared" si="2"/>
        <v>0</v>
      </c>
      <c r="L38" s="63"/>
      <c r="M38" s="63"/>
    </row>
    <row r="39" spans="1:13" ht="22.5" customHeight="1">
      <c r="A39" s="23">
        <v>31</v>
      </c>
      <c r="B39" s="27" t="s">
        <v>228</v>
      </c>
      <c r="C39" s="23" t="s">
        <v>229</v>
      </c>
      <c r="D39" s="19">
        <v>2</v>
      </c>
      <c r="E39" s="19"/>
      <c r="F39" s="16">
        <f t="shared" si="3"/>
        <v>0</v>
      </c>
      <c r="G39" s="19"/>
      <c r="H39" s="16">
        <f t="shared" si="0"/>
        <v>0</v>
      </c>
      <c r="I39" s="19"/>
      <c r="J39" s="16">
        <f t="shared" si="1"/>
        <v>0</v>
      </c>
      <c r="K39" s="16">
        <f t="shared" si="2"/>
        <v>0</v>
      </c>
      <c r="L39" s="63"/>
      <c r="M39" s="63"/>
    </row>
    <row r="40" spans="1:13" ht="21.75" customHeight="1">
      <c r="A40" s="23">
        <v>32</v>
      </c>
      <c r="B40" s="27" t="s">
        <v>63</v>
      </c>
      <c r="C40" s="23" t="s">
        <v>42</v>
      </c>
      <c r="D40" s="19">
        <v>1</v>
      </c>
      <c r="E40" s="19"/>
      <c r="F40" s="16">
        <f t="shared" si="3"/>
        <v>0</v>
      </c>
      <c r="G40" s="19"/>
      <c r="H40" s="16">
        <f t="shared" si="0"/>
        <v>0</v>
      </c>
      <c r="I40" s="19"/>
      <c r="J40" s="16">
        <f t="shared" si="1"/>
        <v>0</v>
      </c>
      <c r="K40" s="16">
        <f t="shared" si="2"/>
        <v>0</v>
      </c>
      <c r="L40" s="63"/>
      <c r="M40" s="63"/>
    </row>
    <row r="41" spans="1:13" ht="17.25" customHeight="1">
      <c r="A41" s="123"/>
      <c r="B41" s="122" t="s">
        <v>69</v>
      </c>
      <c r="C41" s="121"/>
      <c r="D41" s="130"/>
      <c r="E41" s="130"/>
      <c r="F41" s="130"/>
      <c r="G41" s="130"/>
      <c r="H41" s="130"/>
      <c r="I41" s="130"/>
      <c r="J41" s="130"/>
      <c r="K41" s="130"/>
      <c r="L41" s="63"/>
      <c r="M41" s="63"/>
    </row>
    <row r="42" spans="1:13" ht="17.25" customHeight="1">
      <c r="A42" s="23">
        <v>1</v>
      </c>
      <c r="B42" s="18" t="s">
        <v>231</v>
      </c>
      <c r="C42" s="15" t="s">
        <v>36</v>
      </c>
      <c r="D42" s="16">
        <v>157</v>
      </c>
      <c r="E42" s="16"/>
      <c r="F42" s="16">
        <f t="shared" si="3"/>
        <v>0</v>
      </c>
      <c r="G42" s="16"/>
      <c r="H42" s="16">
        <f t="shared" si="0"/>
        <v>0</v>
      </c>
      <c r="I42" s="16"/>
      <c r="J42" s="16">
        <f t="shared" si="1"/>
        <v>0</v>
      </c>
      <c r="K42" s="16">
        <f t="shared" ref="K42:K82" si="4">J42+H42+F42</f>
        <v>0</v>
      </c>
      <c r="L42" s="63"/>
      <c r="M42" s="63"/>
    </row>
    <row r="43" spans="1:13">
      <c r="A43" s="23">
        <v>2</v>
      </c>
      <c r="B43" s="18" t="s">
        <v>70</v>
      </c>
      <c r="C43" s="15" t="s">
        <v>36</v>
      </c>
      <c r="D43" s="16">
        <v>584</v>
      </c>
      <c r="E43" s="16"/>
      <c r="F43" s="16">
        <f t="shared" si="3"/>
        <v>0</v>
      </c>
      <c r="G43" s="16"/>
      <c r="H43" s="16">
        <f t="shared" si="0"/>
        <v>0</v>
      </c>
      <c r="I43" s="16"/>
      <c r="J43" s="16">
        <f t="shared" si="1"/>
        <v>0</v>
      </c>
      <c r="K43" s="16">
        <f t="shared" si="4"/>
        <v>0</v>
      </c>
      <c r="L43" s="63"/>
      <c r="M43" s="63"/>
    </row>
    <row r="44" spans="1:13">
      <c r="A44" s="23">
        <v>3</v>
      </c>
      <c r="B44" s="18" t="s">
        <v>71</v>
      </c>
      <c r="C44" s="15" t="s">
        <v>36</v>
      </c>
      <c r="D44" s="16">
        <v>168</v>
      </c>
      <c r="E44" s="16"/>
      <c r="F44" s="16">
        <f t="shared" si="3"/>
        <v>0</v>
      </c>
      <c r="G44" s="16"/>
      <c r="H44" s="16">
        <f t="shared" si="0"/>
        <v>0</v>
      </c>
      <c r="I44" s="16"/>
      <c r="J44" s="16">
        <f t="shared" si="1"/>
        <v>0</v>
      </c>
      <c r="K44" s="16">
        <f t="shared" si="4"/>
        <v>0</v>
      </c>
      <c r="L44" s="63"/>
      <c r="M44" s="63"/>
    </row>
    <row r="45" spans="1:13" ht="16.5" customHeight="1">
      <c r="A45" s="23">
        <v>4</v>
      </c>
      <c r="B45" s="21" t="s">
        <v>72</v>
      </c>
      <c r="C45" s="23" t="s">
        <v>32</v>
      </c>
      <c r="D45" s="19">
        <v>87</v>
      </c>
      <c r="E45" s="19"/>
      <c r="F45" s="16">
        <f t="shared" si="3"/>
        <v>0</v>
      </c>
      <c r="G45" s="19"/>
      <c r="H45" s="16">
        <f t="shared" si="0"/>
        <v>0</v>
      </c>
      <c r="I45" s="16"/>
      <c r="J45" s="16">
        <f t="shared" si="1"/>
        <v>0</v>
      </c>
      <c r="K45" s="16">
        <f t="shared" si="4"/>
        <v>0</v>
      </c>
      <c r="L45" s="63"/>
      <c r="M45" s="63"/>
    </row>
    <row r="46" spans="1:13">
      <c r="A46" s="23">
        <v>5</v>
      </c>
      <c r="B46" s="21" t="s">
        <v>73</v>
      </c>
      <c r="C46" s="15" t="s">
        <v>32</v>
      </c>
      <c r="D46" s="16">
        <v>85</v>
      </c>
      <c r="E46" s="16"/>
      <c r="F46" s="16">
        <f t="shared" si="3"/>
        <v>0</v>
      </c>
      <c r="G46" s="16"/>
      <c r="H46" s="16">
        <f t="shared" si="0"/>
        <v>0</v>
      </c>
      <c r="I46" s="16"/>
      <c r="J46" s="16">
        <f t="shared" si="1"/>
        <v>0</v>
      </c>
      <c r="K46" s="16">
        <f t="shared" si="4"/>
        <v>0</v>
      </c>
      <c r="L46" s="63"/>
      <c r="M46" s="63"/>
    </row>
    <row r="47" spans="1:13">
      <c r="A47" s="23">
        <v>6</v>
      </c>
      <c r="B47" s="21" t="s">
        <v>74</v>
      </c>
      <c r="C47" s="15" t="s">
        <v>32</v>
      </c>
      <c r="D47" s="16">
        <v>78</v>
      </c>
      <c r="E47" s="16"/>
      <c r="F47" s="16">
        <f t="shared" si="3"/>
        <v>0</v>
      </c>
      <c r="G47" s="16"/>
      <c r="H47" s="16">
        <f t="shared" si="0"/>
        <v>0</v>
      </c>
      <c r="I47" s="16"/>
      <c r="J47" s="16">
        <f t="shared" si="1"/>
        <v>0</v>
      </c>
      <c r="K47" s="16">
        <f t="shared" si="4"/>
        <v>0</v>
      </c>
      <c r="L47" s="63"/>
      <c r="M47" s="63"/>
    </row>
    <row r="48" spans="1:13">
      <c r="A48" s="23">
        <v>7</v>
      </c>
      <c r="B48" s="21" t="s">
        <v>232</v>
      </c>
      <c r="C48" s="15" t="s">
        <v>32</v>
      </c>
      <c r="D48" s="16">
        <v>18</v>
      </c>
      <c r="E48" s="16"/>
      <c r="F48" s="16">
        <f t="shared" si="3"/>
        <v>0</v>
      </c>
      <c r="G48" s="16"/>
      <c r="H48" s="16">
        <f t="shared" si="0"/>
        <v>0</v>
      </c>
      <c r="I48" s="16"/>
      <c r="J48" s="16">
        <f t="shared" si="1"/>
        <v>0</v>
      </c>
      <c r="K48" s="16">
        <f t="shared" si="4"/>
        <v>0</v>
      </c>
      <c r="L48" s="63"/>
      <c r="M48" s="63"/>
    </row>
    <row r="49" spans="1:13">
      <c r="A49" s="23">
        <v>8</v>
      </c>
      <c r="B49" s="21" t="s">
        <v>233</v>
      </c>
      <c r="C49" s="15" t="s">
        <v>32</v>
      </c>
      <c r="D49" s="16">
        <v>19</v>
      </c>
      <c r="E49" s="16"/>
      <c r="F49" s="16">
        <f t="shared" si="3"/>
        <v>0</v>
      </c>
      <c r="G49" s="16"/>
      <c r="H49" s="16">
        <f t="shared" si="0"/>
        <v>0</v>
      </c>
      <c r="I49" s="16"/>
      <c r="J49" s="16">
        <f t="shared" si="1"/>
        <v>0</v>
      </c>
      <c r="K49" s="16">
        <f t="shared" si="4"/>
        <v>0</v>
      </c>
      <c r="L49" s="63"/>
      <c r="M49" s="63"/>
    </row>
    <row r="50" spans="1:13">
      <c r="A50" s="23">
        <v>9</v>
      </c>
      <c r="B50" s="21" t="s">
        <v>234</v>
      </c>
      <c r="C50" s="15" t="s">
        <v>32</v>
      </c>
      <c r="D50" s="16">
        <v>34</v>
      </c>
      <c r="E50" s="16"/>
      <c r="F50" s="16">
        <f t="shared" si="3"/>
        <v>0</v>
      </c>
      <c r="G50" s="16"/>
      <c r="H50" s="16">
        <f t="shared" si="0"/>
        <v>0</v>
      </c>
      <c r="I50" s="16"/>
      <c r="J50" s="16">
        <f t="shared" si="1"/>
        <v>0</v>
      </c>
      <c r="K50" s="16">
        <f t="shared" si="4"/>
        <v>0</v>
      </c>
      <c r="L50" s="63"/>
      <c r="M50" s="63"/>
    </row>
    <row r="51" spans="1:13" ht="16.5" customHeight="1">
      <c r="A51" s="23">
        <v>10</v>
      </c>
      <c r="B51" s="21" t="s">
        <v>235</v>
      </c>
      <c r="C51" s="15" t="s">
        <v>32</v>
      </c>
      <c r="D51" s="19">
        <v>138</v>
      </c>
      <c r="E51" s="19"/>
      <c r="F51" s="16">
        <f t="shared" si="3"/>
        <v>0</v>
      </c>
      <c r="G51" s="19"/>
      <c r="H51" s="16">
        <f t="shared" si="0"/>
        <v>0</v>
      </c>
      <c r="I51" s="16"/>
      <c r="J51" s="16">
        <f t="shared" si="1"/>
        <v>0</v>
      </c>
      <c r="K51" s="16">
        <f t="shared" si="4"/>
        <v>0</v>
      </c>
      <c r="L51" s="63"/>
      <c r="M51" s="63"/>
    </row>
    <row r="52" spans="1:13">
      <c r="A52" s="23">
        <v>11</v>
      </c>
      <c r="B52" s="21" t="s">
        <v>75</v>
      </c>
      <c r="C52" s="15" t="s">
        <v>32</v>
      </c>
      <c r="D52" s="16">
        <v>1</v>
      </c>
      <c r="E52" s="16"/>
      <c r="F52" s="16">
        <f t="shared" si="3"/>
        <v>0</v>
      </c>
      <c r="G52" s="16"/>
      <c r="H52" s="16">
        <f t="shared" si="0"/>
        <v>0</v>
      </c>
      <c r="I52" s="16"/>
      <c r="J52" s="16">
        <f t="shared" si="1"/>
        <v>0</v>
      </c>
      <c r="K52" s="16">
        <f t="shared" si="4"/>
        <v>0</v>
      </c>
      <c r="L52" s="63"/>
      <c r="M52" s="63"/>
    </row>
    <row r="53" spans="1:13">
      <c r="A53" s="23">
        <v>12</v>
      </c>
      <c r="B53" s="21" t="s">
        <v>236</v>
      </c>
      <c r="C53" s="15" t="s">
        <v>32</v>
      </c>
      <c r="D53" s="16">
        <v>1</v>
      </c>
      <c r="E53" s="16"/>
      <c r="F53" s="16">
        <f t="shared" si="3"/>
        <v>0</v>
      </c>
      <c r="G53" s="16"/>
      <c r="H53" s="16">
        <f t="shared" si="0"/>
        <v>0</v>
      </c>
      <c r="I53" s="16"/>
      <c r="J53" s="16">
        <f t="shared" si="1"/>
        <v>0</v>
      </c>
      <c r="K53" s="16">
        <f t="shared" si="4"/>
        <v>0</v>
      </c>
      <c r="L53" s="63"/>
      <c r="M53" s="63"/>
    </row>
    <row r="54" spans="1:13">
      <c r="A54" s="23">
        <v>13</v>
      </c>
      <c r="B54" s="21" t="s">
        <v>76</v>
      </c>
      <c r="C54" s="15" t="s">
        <v>32</v>
      </c>
      <c r="D54" s="16">
        <v>22</v>
      </c>
      <c r="E54" s="16"/>
      <c r="F54" s="16">
        <f t="shared" si="3"/>
        <v>0</v>
      </c>
      <c r="G54" s="16"/>
      <c r="H54" s="16">
        <f t="shared" si="0"/>
        <v>0</v>
      </c>
      <c r="I54" s="16"/>
      <c r="J54" s="16">
        <f t="shared" si="1"/>
        <v>0</v>
      </c>
      <c r="K54" s="16">
        <f t="shared" si="4"/>
        <v>0</v>
      </c>
      <c r="L54" s="63"/>
      <c r="M54" s="63"/>
    </row>
    <row r="55" spans="1:13">
      <c r="A55" s="23">
        <v>14</v>
      </c>
      <c r="B55" s="21" t="s">
        <v>237</v>
      </c>
      <c r="C55" s="15" t="s">
        <v>32</v>
      </c>
      <c r="D55" s="16">
        <v>3</v>
      </c>
      <c r="E55" s="16"/>
      <c r="F55" s="16">
        <f t="shared" si="3"/>
        <v>0</v>
      </c>
      <c r="G55" s="16"/>
      <c r="H55" s="16">
        <f t="shared" si="0"/>
        <v>0</v>
      </c>
      <c r="I55" s="16"/>
      <c r="J55" s="16">
        <f t="shared" si="1"/>
        <v>0</v>
      </c>
      <c r="K55" s="16">
        <f t="shared" si="4"/>
        <v>0</v>
      </c>
      <c r="L55" s="63"/>
      <c r="M55" s="63"/>
    </row>
    <row r="56" spans="1:13" ht="15" customHeight="1">
      <c r="A56" s="23">
        <v>15</v>
      </c>
      <c r="B56" s="21" t="s">
        <v>238</v>
      </c>
      <c r="C56" s="15" t="s">
        <v>32</v>
      </c>
      <c r="D56" s="16">
        <v>28</v>
      </c>
      <c r="E56" s="16"/>
      <c r="F56" s="16">
        <f t="shared" si="3"/>
        <v>0</v>
      </c>
      <c r="G56" s="16"/>
      <c r="H56" s="16">
        <f t="shared" si="0"/>
        <v>0</v>
      </c>
      <c r="I56" s="16"/>
      <c r="J56" s="16">
        <f t="shared" si="1"/>
        <v>0</v>
      </c>
      <c r="K56" s="16">
        <f t="shared" si="4"/>
        <v>0</v>
      </c>
      <c r="L56" s="63"/>
      <c r="M56" s="63"/>
    </row>
    <row r="57" spans="1:13" ht="15" customHeight="1">
      <c r="A57" s="23">
        <v>16</v>
      </c>
      <c r="B57" s="21" t="s">
        <v>239</v>
      </c>
      <c r="C57" s="15" t="s">
        <v>32</v>
      </c>
      <c r="D57" s="16">
        <v>28</v>
      </c>
      <c r="E57" s="16"/>
      <c r="F57" s="16">
        <f t="shared" si="3"/>
        <v>0</v>
      </c>
      <c r="G57" s="16"/>
      <c r="H57" s="16">
        <f t="shared" si="0"/>
        <v>0</v>
      </c>
      <c r="I57" s="16"/>
      <c r="J57" s="16">
        <f t="shared" si="1"/>
        <v>0</v>
      </c>
      <c r="K57" s="16">
        <f t="shared" si="4"/>
        <v>0</v>
      </c>
      <c r="L57" s="63"/>
      <c r="M57" s="63"/>
    </row>
    <row r="58" spans="1:13" s="63" customFormat="1">
      <c r="A58" s="23">
        <v>17</v>
      </c>
      <c r="B58" s="21" t="s">
        <v>240</v>
      </c>
      <c r="C58" s="15" t="s">
        <v>33</v>
      </c>
      <c r="D58" s="16">
        <v>27</v>
      </c>
      <c r="E58" s="16"/>
      <c r="F58" s="16">
        <f t="shared" si="3"/>
        <v>0</v>
      </c>
      <c r="G58" s="16"/>
      <c r="H58" s="16">
        <f t="shared" si="0"/>
        <v>0</v>
      </c>
      <c r="I58" s="16"/>
      <c r="J58" s="16">
        <f t="shared" si="1"/>
        <v>0</v>
      </c>
      <c r="K58" s="16">
        <f t="shared" si="4"/>
        <v>0</v>
      </c>
    </row>
    <row r="59" spans="1:13" s="63" customFormat="1">
      <c r="A59" s="23">
        <v>18</v>
      </c>
      <c r="B59" s="21" t="s">
        <v>77</v>
      </c>
      <c r="C59" s="15" t="s">
        <v>33</v>
      </c>
      <c r="D59" s="16">
        <v>1</v>
      </c>
      <c r="E59" s="16"/>
      <c r="F59" s="16">
        <f t="shared" si="3"/>
        <v>0</v>
      </c>
      <c r="G59" s="16"/>
      <c r="H59" s="16">
        <f t="shared" si="0"/>
        <v>0</v>
      </c>
      <c r="I59" s="16"/>
      <c r="J59" s="16">
        <f t="shared" si="1"/>
        <v>0</v>
      </c>
      <c r="K59" s="16">
        <f t="shared" si="4"/>
        <v>0</v>
      </c>
    </row>
    <row r="60" spans="1:13" s="64" customFormat="1" ht="27.6">
      <c r="A60" s="23">
        <v>19</v>
      </c>
      <c r="B60" s="27" t="s">
        <v>241</v>
      </c>
      <c r="C60" s="23" t="s">
        <v>33</v>
      </c>
      <c r="D60" s="19">
        <v>51</v>
      </c>
      <c r="E60" s="19"/>
      <c r="F60" s="16">
        <f t="shared" si="3"/>
        <v>0</v>
      </c>
      <c r="G60" s="19"/>
      <c r="H60" s="16">
        <f t="shared" si="0"/>
        <v>0</v>
      </c>
      <c r="I60" s="19"/>
      <c r="J60" s="16">
        <f t="shared" si="1"/>
        <v>0</v>
      </c>
      <c r="K60" s="16">
        <f t="shared" si="4"/>
        <v>0</v>
      </c>
    </row>
    <row r="61" spans="1:13" s="64" customFormat="1" ht="30" customHeight="1">
      <c r="A61" s="23">
        <v>20</v>
      </c>
      <c r="B61" s="27" t="s">
        <v>152</v>
      </c>
      <c r="C61" s="23" t="s">
        <v>33</v>
      </c>
      <c r="D61" s="19">
        <v>1</v>
      </c>
      <c r="E61" s="19"/>
      <c r="F61" s="16">
        <f t="shared" si="3"/>
        <v>0</v>
      </c>
      <c r="G61" s="19"/>
      <c r="H61" s="16">
        <f t="shared" si="0"/>
        <v>0</v>
      </c>
      <c r="I61" s="19"/>
      <c r="J61" s="16">
        <f t="shared" si="1"/>
        <v>0</v>
      </c>
      <c r="K61" s="16">
        <f t="shared" si="4"/>
        <v>0</v>
      </c>
    </row>
    <row r="62" spans="1:13" s="63" customFormat="1">
      <c r="A62" s="23">
        <v>21</v>
      </c>
      <c r="B62" s="21" t="s">
        <v>154</v>
      </c>
      <c r="C62" s="15" t="s">
        <v>33</v>
      </c>
      <c r="D62" s="16">
        <v>18</v>
      </c>
      <c r="E62" s="16"/>
      <c r="F62" s="16">
        <f t="shared" si="3"/>
        <v>0</v>
      </c>
      <c r="G62" s="16"/>
      <c r="H62" s="16">
        <f t="shared" si="0"/>
        <v>0</v>
      </c>
      <c r="I62" s="16"/>
      <c r="J62" s="16">
        <f t="shared" si="1"/>
        <v>0</v>
      </c>
      <c r="K62" s="16">
        <f t="shared" si="4"/>
        <v>0</v>
      </c>
    </row>
    <row r="63" spans="1:13" s="63" customFormat="1">
      <c r="A63" s="23">
        <v>22</v>
      </c>
      <c r="B63" s="21" t="s">
        <v>242</v>
      </c>
      <c r="C63" s="15" t="s">
        <v>33</v>
      </c>
      <c r="D63" s="16">
        <v>2</v>
      </c>
      <c r="E63" s="16"/>
      <c r="F63" s="16">
        <f t="shared" si="3"/>
        <v>0</v>
      </c>
      <c r="G63" s="16"/>
      <c r="H63" s="16">
        <f t="shared" si="0"/>
        <v>0</v>
      </c>
      <c r="I63" s="16"/>
      <c r="J63" s="16">
        <f t="shared" si="1"/>
        <v>0</v>
      </c>
      <c r="K63" s="16">
        <f t="shared" si="4"/>
        <v>0</v>
      </c>
    </row>
    <row r="64" spans="1:13" s="63" customFormat="1">
      <c r="A64" s="23">
        <v>23</v>
      </c>
      <c r="B64" s="21" t="s">
        <v>78</v>
      </c>
      <c r="C64" s="15" t="s">
        <v>33</v>
      </c>
      <c r="D64" s="16">
        <v>43</v>
      </c>
      <c r="E64" s="16"/>
      <c r="F64" s="16">
        <f t="shared" si="3"/>
        <v>0</v>
      </c>
      <c r="G64" s="16"/>
      <c r="H64" s="16">
        <f t="shared" si="0"/>
        <v>0</v>
      </c>
      <c r="I64" s="16"/>
      <c r="J64" s="16">
        <f t="shared" si="1"/>
        <v>0</v>
      </c>
      <c r="K64" s="16">
        <f t="shared" si="4"/>
        <v>0</v>
      </c>
    </row>
    <row r="65" spans="1:11" s="63" customFormat="1" ht="30" customHeight="1">
      <c r="A65" s="23">
        <v>24</v>
      </c>
      <c r="B65" s="18" t="s">
        <v>153</v>
      </c>
      <c r="C65" s="15" t="s">
        <v>33</v>
      </c>
      <c r="D65" s="19">
        <v>3</v>
      </c>
      <c r="E65" s="19"/>
      <c r="F65" s="16">
        <f t="shared" si="3"/>
        <v>0</v>
      </c>
      <c r="G65" s="19"/>
      <c r="H65" s="16">
        <f t="shared" si="0"/>
        <v>0</v>
      </c>
      <c r="I65" s="19"/>
      <c r="J65" s="16">
        <f t="shared" si="1"/>
        <v>0</v>
      </c>
      <c r="K65" s="16">
        <f t="shared" si="4"/>
        <v>0</v>
      </c>
    </row>
    <row r="66" spans="1:11" s="63" customFormat="1" ht="19.5" customHeight="1">
      <c r="A66" s="23">
        <v>25</v>
      </c>
      <c r="B66" s="27" t="s">
        <v>406</v>
      </c>
      <c r="C66" s="23" t="s">
        <v>32</v>
      </c>
      <c r="D66" s="19">
        <v>9</v>
      </c>
      <c r="E66" s="19"/>
      <c r="F66" s="16">
        <f t="shared" si="3"/>
        <v>0</v>
      </c>
      <c r="G66" s="19"/>
      <c r="H66" s="16">
        <f t="shared" si="0"/>
        <v>0</v>
      </c>
      <c r="I66" s="19"/>
      <c r="J66" s="16">
        <f t="shared" si="1"/>
        <v>0</v>
      </c>
      <c r="K66" s="16">
        <f t="shared" si="4"/>
        <v>0</v>
      </c>
    </row>
    <row r="67" spans="1:11" s="63" customFormat="1" ht="19.5" customHeight="1">
      <c r="A67" s="23">
        <v>26</v>
      </c>
      <c r="B67" s="27" t="s">
        <v>304</v>
      </c>
      <c r="C67" s="23" t="s">
        <v>32</v>
      </c>
      <c r="D67" s="19">
        <v>12</v>
      </c>
      <c r="E67" s="19"/>
      <c r="F67" s="16">
        <f t="shared" si="3"/>
        <v>0</v>
      </c>
      <c r="G67" s="19"/>
      <c r="H67" s="16">
        <f t="shared" si="0"/>
        <v>0</v>
      </c>
      <c r="I67" s="19"/>
      <c r="J67" s="16">
        <f t="shared" si="1"/>
        <v>0</v>
      </c>
      <c r="K67" s="16">
        <f t="shared" si="4"/>
        <v>0</v>
      </c>
    </row>
    <row r="68" spans="1:11" s="63" customFormat="1" ht="21.75" customHeight="1">
      <c r="A68" s="23">
        <v>27</v>
      </c>
      <c r="B68" s="27" t="s">
        <v>305</v>
      </c>
      <c r="C68" s="23" t="s">
        <v>32</v>
      </c>
      <c r="D68" s="19">
        <v>5</v>
      </c>
      <c r="E68" s="19"/>
      <c r="F68" s="16">
        <f t="shared" si="3"/>
        <v>0</v>
      </c>
      <c r="G68" s="19"/>
      <c r="H68" s="16">
        <f t="shared" si="0"/>
        <v>0</v>
      </c>
      <c r="I68" s="19"/>
      <c r="J68" s="16">
        <f t="shared" si="1"/>
        <v>0</v>
      </c>
      <c r="K68" s="16">
        <f t="shared" si="4"/>
        <v>0</v>
      </c>
    </row>
    <row r="69" spans="1:11" s="63" customFormat="1" ht="30" customHeight="1">
      <c r="A69" s="23">
        <v>28</v>
      </c>
      <c r="B69" s="27" t="s">
        <v>306</v>
      </c>
      <c r="C69" s="23" t="s">
        <v>32</v>
      </c>
      <c r="D69" s="19">
        <v>3</v>
      </c>
      <c r="E69" s="19"/>
      <c r="F69" s="16">
        <f t="shared" si="3"/>
        <v>0</v>
      </c>
      <c r="G69" s="19"/>
      <c r="H69" s="16">
        <f t="shared" si="0"/>
        <v>0</v>
      </c>
      <c r="I69" s="19"/>
      <c r="J69" s="16">
        <f t="shared" si="1"/>
        <v>0</v>
      </c>
      <c r="K69" s="16">
        <f t="shared" si="4"/>
        <v>0</v>
      </c>
    </row>
    <row r="70" spans="1:11" s="63" customFormat="1" ht="30" customHeight="1">
      <c r="A70" s="23">
        <v>29</v>
      </c>
      <c r="B70" s="27" t="s">
        <v>307</v>
      </c>
      <c r="C70" s="23" t="s">
        <v>32</v>
      </c>
      <c r="D70" s="19">
        <v>3</v>
      </c>
      <c r="E70" s="19"/>
      <c r="F70" s="16">
        <f t="shared" si="3"/>
        <v>0</v>
      </c>
      <c r="G70" s="19"/>
      <c r="H70" s="16">
        <f t="shared" si="0"/>
        <v>0</v>
      </c>
      <c r="I70" s="19"/>
      <c r="J70" s="16">
        <f t="shared" si="1"/>
        <v>0</v>
      </c>
      <c r="K70" s="16">
        <f t="shared" si="4"/>
        <v>0</v>
      </c>
    </row>
    <row r="71" spans="1:11" s="63" customFormat="1" ht="30" customHeight="1">
      <c r="A71" s="23">
        <v>30</v>
      </c>
      <c r="B71" s="27" t="s">
        <v>308</v>
      </c>
      <c r="C71" s="23" t="s">
        <v>32</v>
      </c>
      <c r="D71" s="19">
        <v>12</v>
      </c>
      <c r="E71" s="19"/>
      <c r="F71" s="16">
        <f t="shared" si="3"/>
        <v>0</v>
      </c>
      <c r="G71" s="19"/>
      <c r="H71" s="16">
        <f t="shared" si="0"/>
        <v>0</v>
      </c>
      <c r="I71" s="19"/>
      <c r="J71" s="16">
        <f t="shared" si="1"/>
        <v>0</v>
      </c>
      <c r="K71" s="16">
        <f t="shared" si="4"/>
        <v>0</v>
      </c>
    </row>
    <row r="72" spans="1:11" s="63" customFormat="1">
      <c r="A72" s="23">
        <v>31</v>
      </c>
      <c r="B72" s="76" t="s">
        <v>79</v>
      </c>
      <c r="C72" s="23" t="s">
        <v>32</v>
      </c>
      <c r="D72" s="16">
        <v>160</v>
      </c>
      <c r="E72" s="16"/>
      <c r="F72" s="16">
        <f t="shared" si="3"/>
        <v>0</v>
      </c>
      <c r="G72" s="16"/>
      <c r="H72" s="16">
        <f t="shared" ref="H72:H87" si="5">G72*D72</f>
        <v>0</v>
      </c>
      <c r="I72" s="16"/>
      <c r="J72" s="16">
        <f t="shared" ref="J72:J87" si="6">I72*D72</f>
        <v>0</v>
      </c>
      <c r="K72" s="16">
        <f t="shared" si="4"/>
        <v>0</v>
      </c>
    </row>
    <row r="73" spans="1:11" s="63" customFormat="1">
      <c r="A73" s="23">
        <v>32</v>
      </c>
      <c r="B73" s="21" t="s">
        <v>243</v>
      </c>
      <c r="C73" s="15" t="s">
        <v>32</v>
      </c>
      <c r="D73" s="16">
        <v>2</v>
      </c>
      <c r="E73" s="16"/>
      <c r="F73" s="16">
        <f t="shared" ref="F73:F87" si="7">E73*D73</f>
        <v>0</v>
      </c>
      <c r="G73" s="16"/>
      <c r="H73" s="16">
        <f t="shared" si="5"/>
        <v>0</v>
      </c>
      <c r="I73" s="16"/>
      <c r="J73" s="16">
        <f t="shared" si="6"/>
        <v>0</v>
      </c>
      <c r="K73" s="16">
        <f t="shared" si="4"/>
        <v>0</v>
      </c>
    </row>
    <row r="74" spans="1:11" s="63" customFormat="1">
      <c r="A74" s="23">
        <v>33</v>
      </c>
      <c r="B74" s="21" t="s">
        <v>80</v>
      </c>
      <c r="C74" s="15" t="s">
        <v>32</v>
      </c>
      <c r="D74" s="16">
        <v>160</v>
      </c>
      <c r="E74" s="16"/>
      <c r="F74" s="16">
        <f t="shared" si="7"/>
        <v>0</v>
      </c>
      <c r="G74" s="16"/>
      <c r="H74" s="16">
        <f t="shared" si="5"/>
        <v>0</v>
      </c>
      <c r="I74" s="16"/>
      <c r="J74" s="16">
        <f t="shared" si="6"/>
        <v>0</v>
      </c>
      <c r="K74" s="16">
        <f t="shared" si="4"/>
        <v>0</v>
      </c>
    </row>
    <row r="75" spans="1:11" s="63" customFormat="1" ht="18" customHeight="1">
      <c r="A75" s="23">
        <v>34</v>
      </c>
      <c r="B75" s="27" t="s">
        <v>247</v>
      </c>
      <c r="C75" s="15" t="s">
        <v>32</v>
      </c>
      <c r="D75" s="16">
        <v>98</v>
      </c>
      <c r="E75" s="16"/>
      <c r="F75" s="16">
        <f t="shared" si="7"/>
        <v>0</v>
      </c>
      <c r="G75" s="16"/>
      <c r="H75" s="16">
        <f t="shared" si="5"/>
        <v>0</v>
      </c>
      <c r="I75" s="16"/>
      <c r="J75" s="16">
        <f t="shared" si="6"/>
        <v>0</v>
      </c>
      <c r="K75" s="16">
        <f t="shared" si="4"/>
        <v>0</v>
      </c>
    </row>
    <row r="76" spans="1:11" s="63" customFormat="1" ht="18" customHeight="1">
      <c r="A76" s="23">
        <v>35</v>
      </c>
      <c r="B76" s="18" t="s">
        <v>244</v>
      </c>
      <c r="C76" s="15" t="s">
        <v>82</v>
      </c>
      <c r="D76" s="16">
        <v>64</v>
      </c>
      <c r="E76" s="16"/>
      <c r="F76" s="16">
        <f t="shared" si="7"/>
        <v>0</v>
      </c>
      <c r="G76" s="16"/>
      <c r="H76" s="16">
        <f t="shared" si="5"/>
        <v>0</v>
      </c>
      <c r="I76" s="16"/>
      <c r="J76" s="16">
        <f t="shared" si="6"/>
        <v>0</v>
      </c>
      <c r="K76" s="16">
        <f t="shared" si="4"/>
        <v>0</v>
      </c>
    </row>
    <row r="77" spans="1:11" s="63" customFormat="1" ht="18" customHeight="1">
      <c r="A77" s="23">
        <v>36</v>
      </c>
      <c r="B77" s="18" t="s">
        <v>245</v>
      </c>
      <c r="C77" s="15" t="s">
        <v>82</v>
      </c>
      <c r="D77" s="16">
        <v>6</v>
      </c>
      <c r="E77" s="16"/>
      <c r="F77" s="16">
        <f t="shared" si="7"/>
        <v>0</v>
      </c>
      <c r="G77" s="16"/>
      <c r="H77" s="16">
        <f t="shared" si="5"/>
        <v>0</v>
      </c>
      <c r="I77" s="16"/>
      <c r="J77" s="16">
        <f t="shared" si="6"/>
        <v>0</v>
      </c>
      <c r="K77" s="16">
        <f t="shared" si="4"/>
        <v>0</v>
      </c>
    </row>
    <row r="78" spans="1:11" s="63" customFormat="1" ht="31.5" customHeight="1">
      <c r="A78" s="23">
        <v>37</v>
      </c>
      <c r="B78" s="27" t="s">
        <v>246</v>
      </c>
      <c r="C78" s="23" t="s">
        <v>82</v>
      </c>
      <c r="D78" s="19">
        <v>10</v>
      </c>
      <c r="E78" s="19"/>
      <c r="F78" s="16">
        <f t="shared" si="7"/>
        <v>0</v>
      </c>
      <c r="G78" s="19"/>
      <c r="H78" s="19">
        <f t="shared" si="5"/>
        <v>0</v>
      </c>
      <c r="I78" s="19"/>
      <c r="J78" s="19">
        <f t="shared" si="6"/>
        <v>0</v>
      </c>
      <c r="K78" s="19">
        <f t="shared" si="4"/>
        <v>0</v>
      </c>
    </row>
    <row r="79" spans="1:11" s="63" customFormat="1" ht="44.25" customHeight="1">
      <c r="A79" s="23">
        <v>38</v>
      </c>
      <c r="B79" s="27" t="s">
        <v>407</v>
      </c>
      <c r="C79" s="23" t="s">
        <v>32</v>
      </c>
      <c r="D79" s="19">
        <v>6</v>
      </c>
      <c r="E79" s="19"/>
      <c r="F79" s="16">
        <f t="shared" si="7"/>
        <v>0</v>
      </c>
      <c r="G79" s="19"/>
      <c r="H79" s="19">
        <f t="shared" si="5"/>
        <v>0</v>
      </c>
      <c r="I79" s="19"/>
      <c r="J79" s="19">
        <f t="shared" si="6"/>
        <v>0</v>
      </c>
      <c r="K79" s="19">
        <f t="shared" si="4"/>
        <v>0</v>
      </c>
    </row>
    <row r="80" spans="1:11" s="63" customFormat="1" ht="45.75" customHeight="1">
      <c r="A80" s="23">
        <v>39</v>
      </c>
      <c r="B80" s="27" t="s">
        <v>408</v>
      </c>
      <c r="C80" s="23" t="s">
        <v>32</v>
      </c>
      <c r="D80" s="19">
        <v>2</v>
      </c>
      <c r="E80" s="19"/>
      <c r="F80" s="16">
        <f t="shared" si="7"/>
        <v>0</v>
      </c>
      <c r="G80" s="19"/>
      <c r="H80" s="19">
        <f t="shared" si="5"/>
        <v>0</v>
      </c>
      <c r="I80" s="19"/>
      <c r="J80" s="19">
        <f t="shared" si="6"/>
        <v>0</v>
      </c>
      <c r="K80" s="19">
        <f t="shared" si="4"/>
        <v>0</v>
      </c>
    </row>
    <row r="81" spans="1:13" s="63" customFormat="1" ht="46.5" customHeight="1">
      <c r="A81" s="23">
        <v>40</v>
      </c>
      <c r="B81" s="27" t="s">
        <v>409</v>
      </c>
      <c r="C81" s="23" t="s">
        <v>32</v>
      </c>
      <c r="D81" s="19">
        <v>1</v>
      </c>
      <c r="E81" s="19"/>
      <c r="F81" s="16">
        <f t="shared" si="7"/>
        <v>0</v>
      </c>
      <c r="G81" s="19"/>
      <c r="H81" s="19">
        <f t="shared" si="5"/>
        <v>0</v>
      </c>
      <c r="I81" s="19"/>
      <c r="J81" s="19">
        <f t="shared" si="6"/>
        <v>0</v>
      </c>
      <c r="K81" s="19">
        <f t="shared" si="4"/>
        <v>0</v>
      </c>
    </row>
    <row r="82" spans="1:13" s="63" customFormat="1" ht="18" customHeight="1">
      <c r="A82" s="23">
        <v>41</v>
      </c>
      <c r="B82" s="27" t="s">
        <v>248</v>
      </c>
      <c r="C82" s="23" t="s">
        <v>32</v>
      </c>
      <c r="D82" s="19">
        <v>1</v>
      </c>
      <c r="E82" s="19"/>
      <c r="F82" s="16">
        <f t="shared" si="7"/>
        <v>0</v>
      </c>
      <c r="G82" s="19"/>
      <c r="H82" s="16">
        <f t="shared" si="5"/>
        <v>0</v>
      </c>
      <c r="I82" s="19"/>
      <c r="J82" s="16">
        <f t="shared" si="6"/>
        <v>0</v>
      </c>
      <c r="K82" s="16">
        <f t="shared" si="4"/>
        <v>0</v>
      </c>
    </row>
    <row r="83" spans="1:13" s="63" customFormat="1" ht="18" customHeight="1">
      <c r="A83" s="23">
        <v>42</v>
      </c>
      <c r="B83" s="27" t="s">
        <v>249</v>
      </c>
      <c r="C83" s="23" t="s">
        <v>82</v>
      </c>
      <c r="D83" s="19">
        <v>6.6</v>
      </c>
      <c r="E83" s="19"/>
      <c r="F83" s="16">
        <f t="shared" si="7"/>
        <v>0</v>
      </c>
      <c r="G83" s="19"/>
      <c r="H83" s="16">
        <f t="shared" si="5"/>
        <v>0</v>
      </c>
      <c r="I83" s="19"/>
      <c r="J83" s="16">
        <f t="shared" si="6"/>
        <v>0</v>
      </c>
      <c r="K83" s="16">
        <f>J83+H83+F83</f>
        <v>0</v>
      </c>
    </row>
    <row r="84" spans="1:13" s="63" customFormat="1" ht="18" customHeight="1">
      <c r="A84" s="23">
        <v>43</v>
      </c>
      <c r="B84" s="27" t="s">
        <v>237</v>
      </c>
      <c r="C84" s="23" t="s">
        <v>32</v>
      </c>
      <c r="D84" s="19">
        <v>2</v>
      </c>
      <c r="E84" s="19"/>
      <c r="F84" s="16">
        <f t="shared" si="7"/>
        <v>0</v>
      </c>
      <c r="G84" s="19"/>
      <c r="H84" s="16">
        <f t="shared" si="5"/>
        <v>0</v>
      </c>
      <c r="I84" s="19"/>
      <c r="J84" s="16">
        <f t="shared" si="6"/>
        <v>0</v>
      </c>
      <c r="K84" s="16">
        <f>J84+H84+F84</f>
        <v>0</v>
      </c>
    </row>
    <row r="85" spans="1:13" s="63" customFormat="1" ht="18" customHeight="1">
      <c r="A85" s="23">
        <v>44</v>
      </c>
      <c r="B85" s="27" t="s">
        <v>250</v>
      </c>
      <c r="C85" s="23" t="s">
        <v>229</v>
      </c>
      <c r="D85" s="19">
        <v>1</v>
      </c>
      <c r="E85" s="19"/>
      <c r="F85" s="16">
        <f t="shared" si="7"/>
        <v>0</v>
      </c>
      <c r="G85" s="19"/>
      <c r="H85" s="16">
        <f t="shared" si="5"/>
        <v>0</v>
      </c>
      <c r="I85" s="19"/>
      <c r="J85" s="16">
        <f t="shared" si="6"/>
        <v>0</v>
      </c>
      <c r="K85" s="16">
        <f>J85+H85+F85</f>
        <v>0</v>
      </c>
    </row>
    <row r="86" spans="1:13" s="63" customFormat="1" ht="18" customHeight="1">
      <c r="A86" s="23">
        <v>45</v>
      </c>
      <c r="B86" s="27" t="s">
        <v>251</v>
      </c>
      <c r="C86" s="23" t="s">
        <v>32</v>
      </c>
      <c r="D86" s="19">
        <v>9</v>
      </c>
      <c r="E86" s="19"/>
      <c r="F86" s="16">
        <f t="shared" si="7"/>
        <v>0</v>
      </c>
      <c r="G86" s="19"/>
      <c r="H86" s="16">
        <f t="shared" si="5"/>
        <v>0</v>
      </c>
      <c r="I86" s="19"/>
      <c r="J86" s="16">
        <f t="shared" si="6"/>
        <v>0</v>
      </c>
      <c r="K86" s="16">
        <f>J86+H86+F86</f>
        <v>0</v>
      </c>
    </row>
    <row r="87" spans="1:13" s="63" customFormat="1" ht="18" customHeight="1">
      <c r="A87" s="23">
        <v>46</v>
      </c>
      <c r="B87" s="27" t="s">
        <v>63</v>
      </c>
      <c r="C87" s="23" t="s">
        <v>42</v>
      </c>
      <c r="D87" s="19">
        <v>1</v>
      </c>
      <c r="E87" s="19"/>
      <c r="F87" s="16">
        <f t="shared" si="7"/>
        <v>0</v>
      </c>
      <c r="G87" s="19"/>
      <c r="H87" s="16">
        <f t="shared" si="5"/>
        <v>0</v>
      </c>
      <c r="I87" s="19"/>
      <c r="J87" s="16">
        <f t="shared" si="6"/>
        <v>0</v>
      </c>
      <c r="K87" s="16">
        <f>J87+H87+F87</f>
        <v>0</v>
      </c>
    </row>
    <row r="88" spans="1:13" s="63" customFormat="1" ht="15.75" customHeight="1">
      <c r="A88" s="23"/>
      <c r="B88" s="38" t="s">
        <v>29</v>
      </c>
      <c r="C88" s="15"/>
      <c r="D88" s="16"/>
      <c r="E88" s="16"/>
      <c r="F88" s="91">
        <f>SUM(F9:F87)</f>
        <v>0</v>
      </c>
      <c r="G88" s="91"/>
      <c r="H88" s="91">
        <f>SUM(H9:H87)</f>
        <v>0</v>
      </c>
      <c r="I88" s="91"/>
      <c r="J88" s="91">
        <f>SUM(J9:J87)</f>
        <v>0</v>
      </c>
      <c r="K88" s="28">
        <f>SUM(K9:K87)</f>
        <v>0</v>
      </c>
    </row>
    <row r="89" spans="1:13" ht="13.5" customHeight="1">
      <c r="A89" s="25"/>
      <c r="B89" s="35" t="s">
        <v>59</v>
      </c>
      <c r="C89" s="31">
        <v>0</v>
      </c>
      <c r="D89" s="29"/>
      <c r="E89" s="14"/>
      <c r="F89" s="14"/>
      <c r="G89" s="29"/>
      <c r="H89" s="29"/>
      <c r="I89" s="29"/>
      <c r="J89" s="14"/>
      <c r="K89" s="32">
        <f>F88*C89</f>
        <v>0</v>
      </c>
      <c r="L89" s="63"/>
      <c r="M89" s="63"/>
    </row>
    <row r="90" spans="1:13">
      <c r="A90" s="25"/>
      <c r="B90" s="35" t="s">
        <v>29</v>
      </c>
      <c r="C90" s="33"/>
      <c r="D90" s="29"/>
      <c r="E90" s="14"/>
      <c r="F90" s="14"/>
      <c r="G90" s="29"/>
      <c r="H90" s="29"/>
      <c r="I90" s="29"/>
      <c r="J90" s="14"/>
      <c r="K90" s="32">
        <f>K89+K88</f>
        <v>0</v>
      </c>
      <c r="L90" s="63"/>
      <c r="M90" s="63"/>
    </row>
    <row r="91" spans="1:13">
      <c r="A91" s="25"/>
      <c r="B91" s="35" t="s">
        <v>60</v>
      </c>
      <c r="C91" s="31">
        <v>0</v>
      </c>
      <c r="D91" s="29"/>
      <c r="E91" s="14"/>
      <c r="F91" s="14"/>
      <c r="G91" s="29"/>
      <c r="H91" s="29"/>
      <c r="I91" s="29"/>
      <c r="J91" s="14"/>
      <c r="K91" s="32">
        <f>K90*C91</f>
        <v>0</v>
      </c>
      <c r="L91" s="63"/>
      <c r="M91" s="63"/>
    </row>
    <row r="92" spans="1:13">
      <c r="A92" s="25"/>
      <c r="B92" s="35" t="s">
        <v>29</v>
      </c>
      <c r="C92" s="33"/>
      <c r="D92" s="29"/>
      <c r="E92" s="14"/>
      <c r="F92" s="14"/>
      <c r="G92" s="29"/>
      <c r="H92" s="29"/>
      <c r="I92" s="29"/>
      <c r="J92" s="14"/>
      <c r="K92" s="32">
        <f>K91+K90</f>
        <v>0</v>
      </c>
    </row>
    <row r="93" spans="1:13">
      <c r="A93" s="25"/>
      <c r="B93" s="35" t="s">
        <v>61</v>
      </c>
      <c r="C93" s="31">
        <v>0</v>
      </c>
      <c r="D93" s="29"/>
      <c r="E93" s="14"/>
      <c r="F93" s="14"/>
      <c r="G93" s="29"/>
      <c r="H93" s="29"/>
      <c r="I93" s="29"/>
      <c r="J93" s="14"/>
      <c r="K93" s="32">
        <f>K92*C93</f>
        <v>0</v>
      </c>
    </row>
    <row r="94" spans="1:13">
      <c r="A94" s="34"/>
      <c r="B94" s="35" t="s">
        <v>29</v>
      </c>
      <c r="C94" s="33"/>
      <c r="D94" s="29"/>
      <c r="E94" s="14"/>
      <c r="F94" s="14"/>
      <c r="G94" s="29"/>
      <c r="H94" s="29"/>
      <c r="I94" s="29"/>
      <c r="J94" s="14"/>
      <c r="K94" s="32">
        <f>K93+K92</f>
        <v>0</v>
      </c>
    </row>
    <row r="95" spans="1:13">
      <c r="A95" s="34"/>
      <c r="B95" s="35" t="s">
        <v>107</v>
      </c>
      <c r="C95" s="31">
        <v>0</v>
      </c>
      <c r="D95" s="29"/>
      <c r="E95" s="14"/>
      <c r="F95" s="44"/>
      <c r="G95" s="43"/>
      <c r="H95" s="43"/>
      <c r="I95" s="43"/>
      <c r="J95" s="44"/>
      <c r="K95" s="45">
        <f>K94*C95</f>
        <v>0</v>
      </c>
    </row>
    <row r="96" spans="1:13">
      <c r="A96" s="34"/>
      <c r="B96" s="35" t="s">
        <v>29</v>
      </c>
      <c r="C96" s="33"/>
      <c r="D96" s="29"/>
      <c r="E96" s="14"/>
      <c r="F96" s="44"/>
      <c r="G96" s="43"/>
      <c r="H96" s="43"/>
      <c r="I96" s="43"/>
      <c r="J96" s="44"/>
      <c r="K96" s="45">
        <f>K95+K94</f>
        <v>0</v>
      </c>
    </row>
    <row r="97" spans="1:11">
      <c r="A97" s="66"/>
      <c r="B97" s="129" t="s">
        <v>100</v>
      </c>
      <c r="C97" s="79">
        <v>0.18</v>
      </c>
      <c r="D97" s="78"/>
      <c r="E97" s="78"/>
      <c r="F97" s="37"/>
      <c r="G97" s="37"/>
      <c r="H97" s="37"/>
      <c r="I97" s="37"/>
      <c r="J97" s="37"/>
      <c r="K97" s="56">
        <f>K96*C97</f>
        <v>0</v>
      </c>
    </row>
    <row r="98" spans="1:11">
      <c r="A98" s="66"/>
      <c r="B98" s="80" t="s">
        <v>103</v>
      </c>
      <c r="C98" s="78"/>
      <c r="D98" s="78"/>
      <c r="E98" s="78"/>
      <c r="F98" s="37"/>
      <c r="G98" s="37"/>
      <c r="H98" s="37"/>
      <c r="I98" s="37"/>
      <c r="J98" s="37"/>
      <c r="K98" s="77">
        <f>K97+K96</f>
        <v>0</v>
      </c>
    </row>
    <row r="99" spans="1:11">
      <c r="A99" s="67"/>
      <c r="B99" s="81"/>
      <c r="C99" s="81"/>
      <c r="D99" s="81"/>
      <c r="E99" s="81"/>
      <c r="F99" s="10"/>
      <c r="G99" s="10"/>
      <c r="H99" s="10"/>
      <c r="I99" s="10"/>
      <c r="J99" s="10"/>
      <c r="K99" s="10"/>
    </row>
    <row r="100" spans="1:11">
      <c r="A100" s="67"/>
      <c r="B100" s="81"/>
      <c r="C100" s="81"/>
      <c r="D100" s="81"/>
      <c r="E100" s="81"/>
      <c r="F100" s="10"/>
      <c r="G100" s="10"/>
      <c r="H100" s="10"/>
      <c r="I100" s="10"/>
      <c r="J100" s="10"/>
      <c r="K100" s="10"/>
    </row>
    <row r="101" spans="1:11">
      <c r="A101" s="67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>
      <c r="A102" s="67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>
      <c r="A103" s="67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>
      <c r="A104" s="67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>
      <c r="A105" s="67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>
      <c r="A106" s="67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>
      <c r="A107" s="67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>
      <c r="A108" s="67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>
      <c r="A109" s="67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</sheetData>
  <mergeCells count="12">
    <mergeCell ref="A1:K2"/>
    <mergeCell ref="I5:J5"/>
    <mergeCell ref="K5:K6"/>
    <mergeCell ref="G5:H5"/>
    <mergeCell ref="A3:K3"/>
    <mergeCell ref="A5:A6"/>
    <mergeCell ref="B5:B6"/>
    <mergeCell ref="C5:C6"/>
    <mergeCell ref="D5:D6"/>
    <mergeCell ref="E5:F5"/>
    <mergeCell ref="H4:K4"/>
    <mergeCell ref="B4:G4"/>
  </mergeCells>
  <pageMargins left="0.2" right="0.2" top="0.75" bottom="0.25" header="0.3" footer="0.3"/>
  <pageSetup scale="82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78"/>
  <sheetViews>
    <sheetView showGridLines="0" workbookViewId="0">
      <selection activeCell="F17" sqref="F17"/>
    </sheetView>
  </sheetViews>
  <sheetFormatPr defaultRowHeight="14.4"/>
  <cols>
    <col min="1" max="1" width="4.109375" style="51" customWidth="1"/>
    <col min="2" max="2" width="54" customWidth="1"/>
    <col min="3" max="3" width="5.33203125" customWidth="1"/>
    <col min="5" max="5" width="9.33203125" customWidth="1"/>
    <col min="7" max="7" width="7.109375" customWidth="1"/>
    <col min="9" max="9" width="6.5546875" customWidth="1"/>
    <col min="10" max="10" width="9" customWidth="1"/>
    <col min="11" max="11" width="13.5546875" customWidth="1"/>
  </cols>
  <sheetData>
    <row r="1" spans="1:12" ht="15" customHeight="1">
      <c r="A1" s="221" t="s">
        <v>520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63"/>
    </row>
    <row r="2" spans="1:12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63"/>
    </row>
    <row r="3" spans="1:12">
      <c r="A3" s="235" t="s">
        <v>109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63"/>
    </row>
    <row r="4" spans="1:12" ht="15" customHeight="1">
      <c r="A4" s="173"/>
      <c r="B4" s="89"/>
      <c r="C4" s="89"/>
      <c r="D4" s="89"/>
      <c r="E4" s="241" t="s">
        <v>170</v>
      </c>
      <c r="F4" s="241"/>
      <c r="G4" s="241"/>
      <c r="H4" s="241"/>
      <c r="I4" s="241"/>
      <c r="J4" s="241"/>
      <c r="K4" s="68">
        <f>K92</f>
        <v>0</v>
      </c>
      <c r="L4" s="63"/>
    </row>
    <row r="5" spans="1:12" ht="36" customHeight="1">
      <c r="A5" s="231" t="s">
        <v>62</v>
      </c>
      <c r="B5" s="231" t="s">
        <v>23</v>
      </c>
      <c r="C5" s="231" t="s">
        <v>24</v>
      </c>
      <c r="D5" s="236" t="s">
        <v>25</v>
      </c>
      <c r="E5" s="233" t="s">
        <v>26</v>
      </c>
      <c r="F5" s="234"/>
      <c r="G5" s="233" t="s">
        <v>27</v>
      </c>
      <c r="H5" s="234"/>
      <c r="I5" s="229" t="s">
        <v>28</v>
      </c>
      <c r="J5" s="230"/>
      <c r="K5" s="231" t="s">
        <v>29</v>
      </c>
      <c r="L5" s="63"/>
    </row>
    <row r="6" spans="1:12" ht="27.6">
      <c r="A6" s="232"/>
      <c r="B6" s="232"/>
      <c r="C6" s="232"/>
      <c r="D6" s="237"/>
      <c r="E6" s="33" t="s">
        <v>30</v>
      </c>
      <c r="F6" s="39" t="s">
        <v>29</v>
      </c>
      <c r="G6" s="33" t="s">
        <v>30</v>
      </c>
      <c r="H6" s="39" t="s">
        <v>29</v>
      </c>
      <c r="I6" s="33" t="s">
        <v>30</v>
      </c>
      <c r="J6" s="39" t="s">
        <v>29</v>
      </c>
      <c r="K6" s="232"/>
      <c r="L6" s="63"/>
    </row>
    <row r="7" spans="1:12">
      <c r="A7" s="23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63"/>
    </row>
    <row r="8" spans="1:12">
      <c r="A8" s="123"/>
      <c r="B8" s="131" t="s">
        <v>106</v>
      </c>
      <c r="C8" s="121"/>
      <c r="D8" s="121"/>
      <c r="E8" s="137"/>
      <c r="F8" s="137"/>
      <c r="G8" s="137"/>
      <c r="H8" s="137"/>
      <c r="I8" s="137"/>
      <c r="J8" s="137"/>
      <c r="K8" s="137"/>
      <c r="L8" s="63"/>
    </row>
    <row r="9" spans="1:12">
      <c r="A9" s="166">
        <v>1</v>
      </c>
      <c r="B9" s="73" t="s">
        <v>265</v>
      </c>
      <c r="C9" s="166" t="s">
        <v>81</v>
      </c>
      <c r="D9" s="16">
        <v>5</v>
      </c>
      <c r="E9" s="23"/>
      <c r="F9" s="19">
        <f t="shared" ref="F9:F14" si="0">E9*D9</f>
        <v>0</v>
      </c>
      <c r="G9" s="23"/>
      <c r="H9" s="19">
        <f t="shared" ref="H9:H61" si="1">G9*D9</f>
        <v>0</v>
      </c>
      <c r="I9" s="166"/>
      <c r="J9" s="56">
        <f t="shared" ref="J9:J61" si="2">I9*D9</f>
        <v>0</v>
      </c>
      <c r="K9" s="56">
        <f t="shared" ref="K9:K41" si="3">J9+H9+F9</f>
        <v>0</v>
      </c>
      <c r="L9" s="63"/>
    </row>
    <row r="10" spans="1:12">
      <c r="A10" s="166">
        <v>2</v>
      </c>
      <c r="B10" s="73" t="s">
        <v>267</v>
      </c>
      <c r="C10" s="166" t="s">
        <v>81</v>
      </c>
      <c r="D10" s="16">
        <v>8</v>
      </c>
      <c r="E10" s="23"/>
      <c r="F10" s="19">
        <f t="shared" si="0"/>
        <v>0</v>
      </c>
      <c r="G10" s="23"/>
      <c r="H10" s="19">
        <f t="shared" si="1"/>
        <v>0</v>
      </c>
      <c r="I10" s="166"/>
      <c r="J10" s="56">
        <f t="shared" si="2"/>
        <v>0</v>
      </c>
      <c r="K10" s="56">
        <f t="shared" si="3"/>
        <v>0</v>
      </c>
      <c r="L10" s="63"/>
    </row>
    <row r="11" spans="1:12">
      <c r="A11" s="166">
        <v>3</v>
      </c>
      <c r="B11" s="73" t="s">
        <v>266</v>
      </c>
      <c r="C11" s="166" t="s">
        <v>81</v>
      </c>
      <c r="D11" s="16">
        <v>28</v>
      </c>
      <c r="E11" s="23"/>
      <c r="F11" s="19">
        <f t="shared" si="0"/>
        <v>0</v>
      </c>
      <c r="G11" s="23"/>
      <c r="H11" s="19">
        <f t="shared" si="1"/>
        <v>0</v>
      </c>
      <c r="I11" s="166"/>
      <c r="J11" s="56">
        <f t="shared" si="2"/>
        <v>0</v>
      </c>
      <c r="K11" s="56">
        <f t="shared" si="3"/>
        <v>0</v>
      </c>
      <c r="L11" s="63"/>
    </row>
    <row r="12" spans="1:12">
      <c r="A12" s="166">
        <v>4</v>
      </c>
      <c r="B12" s="69" t="s">
        <v>268</v>
      </c>
      <c r="C12" s="166" t="s">
        <v>81</v>
      </c>
      <c r="D12" s="19">
        <v>45</v>
      </c>
      <c r="E12" s="19"/>
      <c r="F12" s="19">
        <f t="shared" si="0"/>
        <v>0</v>
      </c>
      <c r="G12" s="19"/>
      <c r="H12" s="19">
        <f t="shared" si="1"/>
        <v>0</v>
      </c>
      <c r="I12" s="56"/>
      <c r="J12" s="56">
        <f t="shared" si="2"/>
        <v>0</v>
      </c>
      <c r="K12" s="56">
        <f t="shared" si="3"/>
        <v>0</v>
      </c>
      <c r="L12" s="63"/>
    </row>
    <row r="13" spans="1:12">
      <c r="A13" s="166">
        <v>5</v>
      </c>
      <c r="B13" s="44" t="s">
        <v>269</v>
      </c>
      <c r="C13" s="13" t="s">
        <v>81</v>
      </c>
      <c r="D13" s="19">
        <v>42</v>
      </c>
      <c r="E13" s="19"/>
      <c r="F13" s="19">
        <f t="shared" si="0"/>
        <v>0</v>
      </c>
      <c r="G13" s="19"/>
      <c r="H13" s="19">
        <f t="shared" si="1"/>
        <v>0</v>
      </c>
      <c r="I13" s="56"/>
      <c r="J13" s="56">
        <f t="shared" si="2"/>
        <v>0</v>
      </c>
      <c r="K13" s="56">
        <f t="shared" si="3"/>
        <v>0</v>
      </c>
      <c r="L13" s="63"/>
    </row>
    <row r="14" spans="1:12" s="9" customFormat="1" ht="20.25" customHeight="1">
      <c r="A14" s="166">
        <v>6</v>
      </c>
      <c r="B14" s="69" t="s">
        <v>270</v>
      </c>
      <c r="C14" s="13" t="s">
        <v>81</v>
      </c>
      <c r="D14" s="19">
        <v>40</v>
      </c>
      <c r="E14" s="19"/>
      <c r="F14" s="19">
        <f t="shared" si="0"/>
        <v>0</v>
      </c>
      <c r="G14" s="19"/>
      <c r="H14" s="19">
        <f t="shared" si="1"/>
        <v>0</v>
      </c>
      <c r="I14" s="56"/>
      <c r="J14" s="56">
        <f t="shared" si="2"/>
        <v>0</v>
      </c>
      <c r="K14" s="56">
        <f t="shared" si="3"/>
        <v>0</v>
      </c>
      <c r="L14" s="64"/>
    </row>
    <row r="15" spans="1:12">
      <c r="A15" s="166">
        <v>7</v>
      </c>
      <c r="B15" s="44" t="s">
        <v>271</v>
      </c>
      <c r="C15" s="13" t="s">
        <v>81</v>
      </c>
      <c r="D15" s="19">
        <v>263</v>
      </c>
      <c r="E15" s="19"/>
      <c r="F15" s="19">
        <f t="shared" ref="F15:F61" si="4">E15*D15</f>
        <v>0</v>
      </c>
      <c r="G15" s="19"/>
      <c r="H15" s="19">
        <f t="shared" si="1"/>
        <v>0</v>
      </c>
      <c r="I15" s="56"/>
      <c r="J15" s="56">
        <f t="shared" si="2"/>
        <v>0</v>
      </c>
      <c r="K15" s="56">
        <f t="shared" si="3"/>
        <v>0</v>
      </c>
      <c r="L15" s="63"/>
    </row>
    <row r="16" spans="1:12">
      <c r="A16" s="166">
        <v>8</v>
      </c>
      <c r="B16" s="44" t="s">
        <v>410</v>
      </c>
      <c r="C16" s="13" t="s">
        <v>81</v>
      </c>
      <c r="D16" s="19">
        <v>180</v>
      </c>
      <c r="E16" s="19"/>
      <c r="F16" s="19">
        <f t="shared" si="4"/>
        <v>0</v>
      </c>
      <c r="G16" s="19"/>
      <c r="H16" s="19">
        <f t="shared" si="1"/>
        <v>0</v>
      </c>
      <c r="I16" s="56"/>
      <c r="J16" s="56">
        <f t="shared" si="2"/>
        <v>0</v>
      </c>
      <c r="K16" s="56">
        <f t="shared" si="3"/>
        <v>0</v>
      </c>
      <c r="L16" s="63"/>
    </row>
    <row r="17" spans="1:12" ht="27.6">
      <c r="A17" s="212">
        <v>9</v>
      </c>
      <c r="B17" s="70" t="s">
        <v>99</v>
      </c>
      <c r="C17" s="13"/>
      <c r="D17" s="19"/>
      <c r="E17" s="19"/>
      <c r="F17" s="19">
        <f t="shared" si="4"/>
        <v>0</v>
      </c>
      <c r="G17" s="19"/>
      <c r="H17" s="19">
        <f t="shared" si="1"/>
        <v>0</v>
      </c>
      <c r="I17" s="56"/>
      <c r="J17" s="56">
        <f t="shared" si="2"/>
        <v>0</v>
      </c>
      <c r="K17" s="56">
        <f t="shared" si="3"/>
        <v>0</v>
      </c>
      <c r="L17" s="63"/>
    </row>
    <row r="18" spans="1:12">
      <c r="A18" s="240"/>
      <c r="B18" s="73" t="s">
        <v>252</v>
      </c>
      <c r="C18" s="13" t="s">
        <v>92</v>
      </c>
      <c r="D18" s="19">
        <v>6</v>
      </c>
      <c r="E18" s="19"/>
      <c r="F18" s="19">
        <f t="shared" si="4"/>
        <v>0</v>
      </c>
      <c r="G18" s="19"/>
      <c r="H18" s="19">
        <f t="shared" si="1"/>
        <v>0</v>
      </c>
      <c r="I18" s="56"/>
      <c r="J18" s="56">
        <f t="shared" si="2"/>
        <v>0</v>
      </c>
      <c r="K18" s="56">
        <f t="shared" si="3"/>
        <v>0</v>
      </c>
      <c r="L18" s="63"/>
    </row>
    <row r="19" spans="1:12">
      <c r="A19" s="240"/>
      <c r="B19" s="73" t="s">
        <v>89</v>
      </c>
      <c r="C19" s="13" t="s">
        <v>92</v>
      </c>
      <c r="D19" s="19">
        <v>2</v>
      </c>
      <c r="E19" s="19"/>
      <c r="F19" s="19">
        <f t="shared" si="4"/>
        <v>0</v>
      </c>
      <c r="G19" s="19"/>
      <c r="H19" s="19">
        <f t="shared" si="1"/>
        <v>0</v>
      </c>
      <c r="I19" s="56"/>
      <c r="J19" s="56">
        <f t="shared" si="2"/>
        <v>0</v>
      </c>
      <c r="K19" s="56">
        <f t="shared" si="3"/>
        <v>0</v>
      </c>
      <c r="L19" s="63"/>
    </row>
    <row r="20" spans="1:12">
      <c r="A20" s="240"/>
      <c r="B20" s="73" t="s">
        <v>90</v>
      </c>
      <c r="C20" s="13" t="s">
        <v>92</v>
      </c>
      <c r="D20" s="19">
        <v>10</v>
      </c>
      <c r="E20" s="19"/>
      <c r="F20" s="19">
        <f t="shared" si="4"/>
        <v>0</v>
      </c>
      <c r="G20" s="19"/>
      <c r="H20" s="19">
        <f t="shared" si="1"/>
        <v>0</v>
      </c>
      <c r="I20" s="56"/>
      <c r="J20" s="56">
        <f t="shared" si="2"/>
        <v>0</v>
      </c>
      <c r="K20" s="56">
        <f t="shared" si="3"/>
        <v>0</v>
      </c>
      <c r="L20" s="63"/>
    </row>
    <row r="21" spans="1:12">
      <c r="A21" s="240"/>
      <c r="B21" s="73" t="s">
        <v>91</v>
      </c>
      <c r="C21" s="13" t="s">
        <v>92</v>
      </c>
      <c r="D21" s="19">
        <v>7</v>
      </c>
      <c r="E21" s="19"/>
      <c r="F21" s="19">
        <f t="shared" si="4"/>
        <v>0</v>
      </c>
      <c r="G21" s="19"/>
      <c r="H21" s="19">
        <f t="shared" si="1"/>
        <v>0</v>
      </c>
      <c r="I21" s="56"/>
      <c r="J21" s="56">
        <f t="shared" si="2"/>
        <v>0</v>
      </c>
      <c r="K21" s="56">
        <f t="shared" si="3"/>
        <v>0</v>
      </c>
      <c r="L21" s="63"/>
    </row>
    <row r="22" spans="1:12">
      <c r="A22" s="240"/>
      <c r="B22" s="73" t="s">
        <v>253</v>
      </c>
      <c r="C22" s="13" t="s">
        <v>92</v>
      </c>
      <c r="D22" s="19">
        <v>5</v>
      </c>
      <c r="E22" s="19"/>
      <c r="F22" s="19">
        <f t="shared" si="4"/>
        <v>0</v>
      </c>
      <c r="G22" s="19"/>
      <c r="H22" s="19">
        <f t="shared" si="1"/>
        <v>0</v>
      </c>
      <c r="I22" s="56"/>
      <c r="J22" s="56">
        <f t="shared" si="2"/>
        <v>0</v>
      </c>
      <c r="K22" s="56">
        <f t="shared" si="3"/>
        <v>0</v>
      </c>
      <c r="L22" s="63"/>
    </row>
    <row r="23" spans="1:12">
      <c r="A23" s="240"/>
      <c r="B23" s="73" t="s">
        <v>272</v>
      </c>
      <c r="C23" s="13" t="s">
        <v>92</v>
      </c>
      <c r="D23" s="19">
        <v>9</v>
      </c>
      <c r="E23" s="19"/>
      <c r="F23" s="19">
        <f t="shared" si="4"/>
        <v>0</v>
      </c>
      <c r="G23" s="19"/>
      <c r="H23" s="19">
        <f t="shared" si="1"/>
        <v>0</v>
      </c>
      <c r="I23" s="56"/>
      <c r="J23" s="56">
        <f t="shared" si="2"/>
        <v>0</v>
      </c>
      <c r="K23" s="56">
        <f t="shared" si="3"/>
        <v>0</v>
      </c>
      <c r="L23" s="63"/>
    </row>
    <row r="24" spans="1:12">
      <c r="A24" s="240"/>
      <c r="B24" s="73" t="s">
        <v>254</v>
      </c>
      <c r="C24" s="13" t="s">
        <v>92</v>
      </c>
      <c r="D24" s="19">
        <v>3</v>
      </c>
      <c r="E24" s="19"/>
      <c r="F24" s="19">
        <f t="shared" si="4"/>
        <v>0</v>
      </c>
      <c r="G24" s="19"/>
      <c r="H24" s="19">
        <f t="shared" si="1"/>
        <v>0</v>
      </c>
      <c r="I24" s="56"/>
      <c r="J24" s="56">
        <f t="shared" si="2"/>
        <v>0</v>
      </c>
      <c r="K24" s="56">
        <f t="shared" si="3"/>
        <v>0</v>
      </c>
      <c r="L24" s="63"/>
    </row>
    <row r="25" spans="1:12">
      <c r="A25" s="240"/>
      <c r="B25" s="73" t="s">
        <v>273</v>
      </c>
      <c r="C25" s="13" t="s">
        <v>92</v>
      </c>
      <c r="D25" s="19">
        <v>5</v>
      </c>
      <c r="E25" s="19"/>
      <c r="F25" s="19">
        <f t="shared" si="4"/>
        <v>0</v>
      </c>
      <c r="G25" s="19"/>
      <c r="H25" s="19">
        <f t="shared" si="1"/>
        <v>0</v>
      </c>
      <c r="I25" s="56"/>
      <c r="J25" s="56">
        <f t="shared" si="2"/>
        <v>0</v>
      </c>
      <c r="K25" s="56">
        <f t="shared" si="3"/>
        <v>0</v>
      </c>
      <c r="L25" s="63"/>
    </row>
    <row r="26" spans="1:12">
      <c r="A26" s="213"/>
      <c r="B26" s="73" t="s">
        <v>274</v>
      </c>
      <c r="C26" s="13" t="s">
        <v>92</v>
      </c>
      <c r="D26" s="19">
        <v>3</v>
      </c>
      <c r="E26" s="19"/>
      <c r="F26" s="19">
        <f t="shared" si="4"/>
        <v>0</v>
      </c>
      <c r="G26" s="19"/>
      <c r="H26" s="19">
        <f t="shared" si="1"/>
        <v>0</v>
      </c>
      <c r="I26" s="56"/>
      <c r="J26" s="56">
        <f t="shared" si="2"/>
        <v>0</v>
      </c>
      <c r="K26" s="56">
        <f t="shared" si="3"/>
        <v>0</v>
      </c>
      <c r="L26" s="63"/>
    </row>
    <row r="27" spans="1:12">
      <c r="A27" s="166">
        <v>10</v>
      </c>
      <c r="B27" s="48" t="s">
        <v>255</v>
      </c>
      <c r="C27" s="13" t="s">
        <v>92</v>
      </c>
      <c r="D27" s="19">
        <v>50</v>
      </c>
      <c r="E27" s="19"/>
      <c r="F27" s="19">
        <f t="shared" si="4"/>
        <v>0</v>
      </c>
      <c r="G27" s="19"/>
      <c r="H27" s="19">
        <f t="shared" si="1"/>
        <v>0</v>
      </c>
      <c r="I27" s="56"/>
      <c r="J27" s="56">
        <f t="shared" si="2"/>
        <v>0</v>
      </c>
      <c r="K27" s="56">
        <f t="shared" si="3"/>
        <v>0</v>
      </c>
      <c r="L27" s="63"/>
    </row>
    <row r="28" spans="1:12" ht="17.25" customHeight="1">
      <c r="A28" s="166">
        <v>11</v>
      </c>
      <c r="B28" s="82" t="s">
        <v>93</v>
      </c>
      <c r="C28" s="166" t="s">
        <v>32</v>
      </c>
      <c r="D28" s="19">
        <v>100</v>
      </c>
      <c r="E28" s="19"/>
      <c r="F28" s="19">
        <f t="shared" si="4"/>
        <v>0</v>
      </c>
      <c r="G28" s="19"/>
      <c r="H28" s="19">
        <f t="shared" si="1"/>
        <v>0</v>
      </c>
      <c r="I28" s="56"/>
      <c r="J28" s="56">
        <f t="shared" si="2"/>
        <v>0</v>
      </c>
      <c r="K28" s="56">
        <f t="shared" si="3"/>
        <v>0</v>
      </c>
      <c r="L28" s="63"/>
    </row>
    <row r="29" spans="1:12">
      <c r="A29" s="166">
        <v>12</v>
      </c>
      <c r="B29" s="48" t="s">
        <v>94</v>
      </c>
      <c r="C29" s="13" t="s">
        <v>32</v>
      </c>
      <c r="D29" s="19">
        <v>110</v>
      </c>
      <c r="E29" s="19"/>
      <c r="F29" s="19">
        <f t="shared" si="4"/>
        <v>0</v>
      </c>
      <c r="G29" s="19"/>
      <c r="H29" s="19">
        <f t="shared" si="1"/>
        <v>0</v>
      </c>
      <c r="I29" s="56"/>
      <c r="J29" s="56">
        <f t="shared" si="2"/>
        <v>0</v>
      </c>
      <c r="K29" s="56">
        <f t="shared" si="3"/>
        <v>0</v>
      </c>
      <c r="L29" s="63"/>
    </row>
    <row r="30" spans="1:12">
      <c r="A30" s="166">
        <v>13</v>
      </c>
      <c r="B30" s="48" t="s">
        <v>80</v>
      </c>
      <c r="C30" s="13" t="s">
        <v>32</v>
      </c>
      <c r="D30" s="19">
        <v>104</v>
      </c>
      <c r="E30" s="19"/>
      <c r="F30" s="19">
        <f t="shared" si="4"/>
        <v>0</v>
      </c>
      <c r="G30" s="19"/>
      <c r="H30" s="19">
        <f t="shared" si="1"/>
        <v>0</v>
      </c>
      <c r="I30" s="56"/>
      <c r="J30" s="56">
        <f t="shared" si="2"/>
        <v>0</v>
      </c>
      <c r="K30" s="56">
        <f t="shared" si="3"/>
        <v>0</v>
      </c>
      <c r="L30" s="63"/>
    </row>
    <row r="31" spans="1:12">
      <c r="A31" s="166">
        <v>14</v>
      </c>
      <c r="B31" s="48" t="s">
        <v>96</v>
      </c>
      <c r="C31" s="13" t="s">
        <v>32</v>
      </c>
      <c r="D31" s="19">
        <v>2</v>
      </c>
      <c r="E31" s="19"/>
      <c r="F31" s="19">
        <f t="shared" si="4"/>
        <v>0</v>
      </c>
      <c r="G31" s="19"/>
      <c r="H31" s="19">
        <f t="shared" si="1"/>
        <v>0</v>
      </c>
      <c r="I31" s="56"/>
      <c r="J31" s="56">
        <f t="shared" si="2"/>
        <v>0</v>
      </c>
      <c r="K31" s="56">
        <f t="shared" si="3"/>
        <v>0</v>
      </c>
      <c r="L31" s="63"/>
    </row>
    <row r="32" spans="1:12">
      <c r="A32" s="166">
        <v>15</v>
      </c>
      <c r="B32" s="44" t="s">
        <v>97</v>
      </c>
      <c r="C32" s="13" t="s">
        <v>32</v>
      </c>
      <c r="D32" s="19">
        <v>2</v>
      </c>
      <c r="E32" s="19"/>
      <c r="F32" s="19">
        <f t="shared" si="4"/>
        <v>0</v>
      </c>
      <c r="G32" s="19"/>
      <c r="H32" s="19">
        <f t="shared" si="1"/>
        <v>0</v>
      </c>
      <c r="I32" s="56"/>
      <c r="J32" s="56">
        <f t="shared" si="2"/>
        <v>0</v>
      </c>
      <c r="K32" s="56">
        <f t="shared" si="3"/>
        <v>0</v>
      </c>
      <c r="L32" s="63"/>
    </row>
    <row r="33" spans="1:12">
      <c r="A33" s="166">
        <v>16</v>
      </c>
      <c r="B33" s="48" t="s">
        <v>98</v>
      </c>
      <c r="C33" s="13" t="s">
        <v>36</v>
      </c>
      <c r="D33" s="19">
        <v>334</v>
      </c>
      <c r="E33" s="19"/>
      <c r="F33" s="19">
        <f t="shared" si="4"/>
        <v>0</v>
      </c>
      <c r="G33" s="19"/>
      <c r="H33" s="19">
        <f t="shared" si="1"/>
        <v>0</v>
      </c>
      <c r="I33" s="56"/>
      <c r="J33" s="56">
        <f t="shared" si="2"/>
        <v>0</v>
      </c>
      <c r="K33" s="56">
        <f t="shared" si="3"/>
        <v>0</v>
      </c>
      <c r="L33" s="63"/>
    </row>
    <row r="34" spans="1:12">
      <c r="A34" s="166">
        <v>17</v>
      </c>
      <c r="B34" s="48" t="s">
        <v>95</v>
      </c>
      <c r="C34" s="13" t="s">
        <v>32</v>
      </c>
      <c r="D34" s="19">
        <v>104</v>
      </c>
      <c r="E34" s="19"/>
      <c r="F34" s="19">
        <f t="shared" si="4"/>
        <v>0</v>
      </c>
      <c r="G34" s="19"/>
      <c r="H34" s="19">
        <f t="shared" si="1"/>
        <v>0</v>
      </c>
      <c r="I34" s="56"/>
      <c r="J34" s="56">
        <f t="shared" si="2"/>
        <v>0</v>
      </c>
      <c r="K34" s="56">
        <f t="shared" si="3"/>
        <v>0</v>
      </c>
      <c r="L34" s="63"/>
    </row>
    <row r="35" spans="1:12">
      <c r="A35" s="166">
        <v>18</v>
      </c>
      <c r="B35" s="48" t="s">
        <v>276</v>
      </c>
      <c r="C35" s="13" t="s">
        <v>32</v>
      </c>
      <c r="D35" s="19">
        <v>3</v>
      </c>
      <c r="E35" s="19"/>
      <c r="F35" s="19">
        <f t="shared" si="4"/>
        <v>0</v>
      </c>
      <c r="G35" s="19"/>
      <c r="H35" s="19">
        <f t="shared" si="1"/>
        <v>0</v>
      </c>
      <c r="I35" s="56"/>
      <c r="J35" s="56">
        <f t="shared" si="2"/>
        <v>0</v>
      </c>
      <c r="K35" s="56">
        <f t="shared" si="3"/>
        <v>0</v>
      </c>
      <c r="L35" s="63"/>
    </row>
    <row r="36" spans="1:12">
      <c r="A36" s="166">
        <v>19</v>
      </c>
      <c r="B36" s="48" t="s">
        <v>277</v>
      </c>
      <c r="C36" s="13" t="s">
        <v>32</v>
      </c>
      <c r="D36" s="19">
        <v>2</v>
      </c>
      <c r="E36" s="19"/>
      <c r="F36" s="19">
        <f t="shared" si="4"/>
        <v>0</v>
      </c>
      <c r="G36" s="19"/>
      <c r="H36" s="19">
        <f t="shared" si="1"/>
        <v>0</v>
      </c>
      <c r="I36" s="56"/>
      <c r="J36" s="56">
        <f t="shared" si="2"/>
        <v>0</v>
      </c>
      <c r="K36" s="56">
        <f t="shared" si="3"/>
        <v>0</v>
      </c>
      <c r="L36" s="63"/>
    </row>
    <row r="37" spans="1:12">
      <c r="A37" s="166">
        <v>20</v>
      </c>
      <c r="B37" s="48" t="s">
        <v>278</v>
      </c>
      <c r="C37" s="13" t="s">
        <v>32</v>
      </c>
      <c r="D37" s="19">
        <v>4</v>
      </c>
      <c r="E37" s="19"/>
      <c r="F37" s="19">
        <f t="shared" si="4"/>
        <v>0</v>
      </c>
      <c r="G37" s="19"/>
      <c r="H37" s="19">
        <f t="shared" si="1"/>
        <v>0</v>
      </c>
      <c r="I37" s="56"/>
      <c r="J37" s="56">
        <f t="shared" si="2"/>
        <v>0</v>
      </c>
      <c r="K37" s="56">
        <f t="shared" si="3"/>
        <v>0</v>
      </c>
      <c r="L37" s="63"/>
    </row>
    <row r="38" spans="1:12">
      <c r="A38" s="166">
        <v>21</v>
      </c>
      <c r="B38" s="48" t="s">
        <v>256</v>
      </c>
      <c r="C38" s="13" t="s">
        <v>32</v>
      </c>
      <c r="D38" s="19">
        <v>4</v>
      </c>
      <c r="E38" s="19"/>
      <c r="F38" s="19">
        <f t="shared" si="4"/>
        <v>0</v>
      </c>
      <c r="G38" s="19"/>
      <c r="H38" s="19">
        <f t="shared" si="1"/>
        <v>0</v>
      </c>
      <c r="I38" s="56"/>
      <c r="J38" s="56">
        <f t="shared" si="2"/>
        <v>0</v>
      </c>
      <c r="K38" s="56">
        <f t="shared" si="3"/>
        <v>0</v>
      </c>
      <c r="L38" s="63"/>
    </row>
    <row r="39" spans="1:12">
      <c r="A39" s="166">
        <v>22</v>
      </c>
      <c r="B39" s="48" t="s">
        <v>275</v>
      </c>
      <c r="C39" s="13" t="s">
        <v>32</v>
      </c>
      <c r="D39" s="19">
        <v>38</v>
      </c>
      <c r="E39" s="19"/>
      <c r="F39" s="19">
        <f t="shared" si="4"/>
        <v>0</v>
      </c>
      <c r="G39" s="19"/>
      <c r="H39" s="19">
        <f t="shared" si="1"/>
        <v>0</v>
      </c>
      <c r="I39" s="56"/>
      <c r="J39" s="56">
        <f t="shared" si="2"/>
        <v>0</v>
      </c>
      <c r="K39" s="56">
        <f t="shared" si="3"/>
        <v>0</v>
      </c>
      <c r="L39" s="63"/>
    </row>
    <row r="40" spans="1:12" ht="27.6">
      <c r="A40" s="166">
        <v>23</v>
      </c>
      <c r="B40" s="44" t="s">
        <v>279</v>
      </c>
      <c r="C40" s="13" t="s">
        <v>32</v>
      </c>
      <c r="D40" s="19">
        <v>120</v>
      </c>
      <c r="E40" s="19"/>
      <c r="F40" s="19">
        <f t="shared" si="4"/>
        <v>0</v>
      </c>
      <c r="G40" s="19"/>
      <c r="H40" s="19">
        <f t="shared" si="1"/>
        <v>0</v>
      </c>
      <c r="I40" s="56"/>
      <c r="J40" s="56">
        <f>I40*D40</f>
        <v>0</v>
      </c>
      <c r="K40" s="56">
        <f t="shared" si="3"/>
        <v>0</v>
      </c>
      <c r="L40" s="63"/>
    </row>
    <row r="41" spans="1:12">
      <c r="A41" s="166">
        <v>24</v>
      </c>
      <c r="B41" s="44" t="s">
        <v>63</v>
      </c>
      <c r="C41" s="13" t="s">
        <v>42</v>
      </c>
      <c r="D41" s="19">
        <v>1</v>
      </c>
      <c r="E41" s="19"/>
      <c r="F41" s="19">
        <f t="shared" si="4"/>
        <v>0</v>
      </c>
      <c r="G41" s="19"/>
      <c r="H41" s="19">
        <f t="shared" si="1"/>
        <v>0</v>
      </c>
      <c r="I41" s="56"/>
      <c r="J41" s="56">
        <f t="shared" si="2"/>
        <v>0</v>
      </c>
      <c r="K41" s="56">
        <f t="shared" si="3"/>
        <v>0</v>
      </c>
    </row>
    <row r="42" spans="1:12">
      <c r="A42" s="123"/>
      <c r="B42" s="131" t="s">
        <v>257</v>
      </c>
      <c r="C42" s="123"/>
      <c r="D42" s="123"/>
      <c r="E42" s="123"/>
      <c r="F42" s="125"/>
      <c r="G42" s="123"/>
      <c r="H42" s="125"/>
      <c r="I42" s="123"/>
      <c r="J42" s="125"/>
      <c r="K42" s="123"/>
    </row>
    <row r="43" spans="1:12" ht="41.4">
      <c r="A43" s="166">
        <v>1</v>
      </c>
      <c r="B43" s="44" t="s">
        <v>411</v>
      </c>
      <c r="C43" s="166" t="s">
        <v>32</v>
      </c>
      <c r="D43" s="19">
        <v>2</v>
      </c>
      <c r="E43" s="19"/>
      <c r="F43" s="19">
        <f>E43*D43</f>
        <v>0</v>
      </c>
      <c r="G43" s="19"/>
      <c r="H43" s="19">
        <f t="shared" si="1"/>
        <v>0</v>
      </c>
      <c r="I43" s="56"/>
      <c r="J43" s="56">
        <f t="shared" si="2"/>
        <v>0</v>
      </c>
      <c r="K43" s="56">
        <f>J43+H43+E43</f>
        <v>0</v>
      </c>
    </row>
    <row r="44" spans="1:12">
      <c r="A44" s="166">
        <v>2</v>
      </c>
      <c r="B44" s="48" t="s">
        <v>412</v>
      </c>
      <c r="C44" s="166" t="s">
        <v>32</v>
      </c>
      <c r="D44" s="19">
        <v>2</v>
      </c>
      <c r="E44" s="19"/>
      <c r="F44" s="19">
        <f t="shared" si="4"/>
        <v>0</v>
      </c>
      <c r="G44" s="19"/>
      <c r="H44" s="19">
        <f t="shared" si="1"/>
        <v>0</v>
      </c>
      <c r="I44" s="56"/>
      <c r="J44" s="56">
        <f t="shared" si="2"/>
        <v>0</v>
      </c>
      <c r="K44" s="56">
        <f t="shared" ref="K44:K81" si="5">J44+H44+E44</f>
        <v>0</v>
      </c>
    </row>
    <row r="45" spans="1:12">
      <c r="A45" s="166">
        <v>3</v>
      </c>
      <c r="B45" s="44" t="s">
        <v>413</v>
      </c>
      <c r="C45" s="166" t="s">
        <v>32</v>
      </c>
      <c r="D45" s="19">
        <v>1</v>
      </c>
      <c r="E45" s="19"/>
      <c r="F45" s="19">
        <f t="shared" si="4"/>
        <v>0</v>
      </c>
      <c r="G45" s="19"/>
      <c r="H45" s="19">
        <f t="shared" si="1"/>
        <v>0</v>
      </c>
      <c r="I45" s="56"/>
      <c r="J45" s="56">
        <f t="shared" si="2"/>
        <v>0</v>
      </c>
      <c r="K45" s="56">
        <f t="shared" si="5"/>
        <v>0</v>
      </c>
    </row>
    <row r="46" spans="1:12" ht="32.25" customHeight="1">
      <c r="A46" s="166">
        <v>4</v>
      </c>
      <c r="B46" s="44" t="s">
        <v>280</v>
      </c>
      <c r="C46" s="166" t="s">
        <v>32</v>
      </c>
      <c r="D46" s="19">
        <v>2</v>
      </c>
      <c r="E46" s="19"/>
      <c r="F46" s="19">
        <f t="shared" si="4"/>
        <v>0</v>
      </c>
      <c r="G46" s="19"/>
      <c r="H46" s="19">
        <f t="shared" si="1"/>
        <v>0</v>
      </c>
      <c r="I46" s="56"/>
      <c r="J46" s="56">
        <f t="shared" si="2"/>
        <v>0</v>
      </c>
      <c r="K46" s="56">
        <f t="shared" si="5"/>
        <v>0</v>
      </c>
    </row>
    <row r="47" spans="1:12" ht="41.4">
      <c r="A47" s="166">
        <v>5</v>
      </c>
      <c r="B47" s="44" t="s">
        <v>417</v>
      </c>
      <c r="C47" s="166" t="s">
        <v>32</v>
      </c>
      <c r="D47" s="19">
        <v>1</v>
      </c>
      <c r="E47" s="19"/>
      <c r="F47" s="19">
        <f t="shared" si="4"/>
        <v>0</v>
      </c>
      <c r="G47" s="19"/>
      <c r="H47" s="19">
        <f>G47*D47</f>
        <v>0</v>
      </c>
      <c r="I47" s="56"/>
      <c r="J47" s="56">
        <f t="shared" si="2"/>
        <v>0</v>
      </c>
      <c r="K47" s="56">
        <f t="shared" si="5"/>
        <v>0</v>
      </c>
    </row>
    <row r="48" spans="1:12" ht="27.6">
      <c r="A48" s="166">
        <v>6</v>
      </c>
      <c r="B48" s="44" t="s">
        <v>418</v>
      </c>
      <c r="C48" s="166" t="s">
        <v>32</v>
      </c>
      <c r="D48" s="19">
        <v>1</v>
      </c>
      <c r="E48" s="19"/>
      <c r="F48" s="19">
        <f t="shared" si="4"/>
        <v>0</v>
      </c>
      <c r="G48" s="19"/>
      <c r="H48" s="19">
        <f t="shared" si="1"/>
        <v>0</v>
      </c>
      <c r="I48" s="56"/>
      <c r="J48" s="56">
        <f t="shared" si="2"/>
        <v>0</v>
      </c>
      <c r="K48" s="56">
        <f t="shared" si="5"/>
        <v>0</v>
      </c>
    </row>
    <row r="49" spans="1:11" ht="27.6">
      <c r="A49" s="166">
        <v>7</v>
      </c>
      <c r="B49" s="44" t="s">
        <v>281</v>
      </c>
      <c r="C49" s="166" t="s">
        <v>32</v>
      </c>
      <c r="D49" s="19">
        <v>1</v>
      </c>
      <c r="E49" s="19"/>
      <c r="F49" s="19">
        <f t="shared" si="4"/>
        <v>0</v>
      </c>
      <c r="G49" s="19"/>
      <c r="H49" s="19">
        <f t="shared" si="1"/>
        <v>0</v>
      </c>
      <c r="I49" s="56"/>
      <c r="J49" s="56">
        <f t="shared" si="2"/>
        <v>0</v>
      </c>
      <c r="K49" s="56">
        <f t="shared" si="5"/>
        <v>0</v>
      </c>
    </row>
    <row r="50" spans="1:11">
      <c r="A50" s="166">
        <v>8</v>
      </c>
      <c r="B50" s="48" t="s">
        <v>282</v>
      </c>
      <c r="C50" s="166" t="s">
        <v>32</v>
      </c>
      <c r="D50" s="19">
        <v>2</v>
      </c>
      <c r="E50" s="19"/>
      <c r="F50" s="19">
        <f t="shared" si="4"/>
        <v>0</v>
      </c>
      <c r="G50" s="19"/>
      <c r="H50" s="19">
        <f t="shared" si="1"/>
        <v>0</v>
      </c>
      <c r="I50" s="56"/>
      <c r="J50" s="56">
        <f t="shared" si="2"/>
        <v>0</v>
      </c>
      <c r="K50" s="56">
        <f t="shared" si="5"/>
        <v>0</v>
      </c>
    </row>
    <row r="51" spans="1:11">
      <c r="A51" s="166">
        <v>9</v>
      </c>
      <c r="B51" s="48" t="s">
        <v>283</v>
      </c>
      <c r="C51" s="166" t="s">
        <v>32</v>
      </c>
      <c r="D51" s="19">
        <v>13</v>
      </c>
      <c r="E51" s="19"/>
      <c r="F51" s="19">
        <f t="shared" si="4"/>
        <v>0</v>
      </c>
      <c r="G51" s="19"/>
      <c r="H51" s="19">
        <f>G51*D51</f>
        <v>0</v>
      </c>
      <c r="I51" s="56"/>
      <c r="J51" s="56">
        <f t="shared" si="2"/>
        <v>0</v>
      </c>
      <c r="K51" s="56">
        <f t="shared" si="5"/>
        <v>0</v>
      </c>
    </row>
    <row r="52" spans="1:11">
      <c r="A52" s="166">
        <v>10</v>
      </c>
      <c r="B52" s="48" t="s">
        <v>284</v>
      </c>
      <c r="C52" s="166" t="s">
        <v>32</v>
      </c>
      <c r="D52" s="19">
        <v>11</v>
      </c>
      <c r="E52" s="19"/>
      <c r="F52" s="19">
        <f t="shared" si="4"/>
        <v>0</v>
      </c>
      <c r="G52" s="19"/>
      <c r="H52" s="19">
        <f t="shared" si="1"/>
        <v>0</v>
      </c>
      <c r="I52" s="56"/>
      <c r="J52" s="56">
        <f>I52*D52</f>
        <v>0</v>
      </c>
      <c r="K52" s="56">
        <f t="shared" si="5"/>
        <v>0</v>
      </c>
    </row>
    <row r="53" spans="1:11">
      <c r="A53" s="166">
        <v>11</v>
      </c>
      <c r="B53" s="48" t="s">
        <v>286</v>
      </c>
      <c r="C53" s="166" t="s">
        <v>32</v>
      </c>
      <c r="D53" s="19">
        <v>3</v>
      </c>
      <c r="E53" s="19"/>
      <c r="F53" s="19">
        <f t="shared" si="4"/>
        <v>0</v>
      </c>
      <c r="G53" s="19"/>
      <c r="H53" s="19">
        <f t="shared" si="1"/>
        <v>0</v>
      </c>
      <c r="I53" s="56"/>
      <c r="J53" s="56">
        <f t="shared" si="2"/>
        <v>0</v>
      </c>
      <c r="K53" s="56">
        <f t="shared" si="5"/>
        <v>0</v>
      </c>
    </row>
    <row r="54" spans="1:11">
      <c r="A54" s="166">
        <v>12</v>
      </c>
      <c r="B54" s="48" t="s">
        <v>285</v>
      </c>
      <c r="C54" s="166" t="s">
        <v>32</v>
      </c>
      <c r="D54" s="19">
        <v>6</v>
      </c>
      <c r="E54" s="19"/>
      <c r="F54" s="19">
        <f t="shared" si="4"/>
        <v>0</v>
      </c>
      <c r="G54" s="19"/>
      <c r="H54" s="19">
        <f t="shared" si="1"/>
        <v>0</v>
      </c>
      <c r="I54" s="56"/>
      <c r="J54" s="56">
        <f t="shared" si="2"/>
        <v>0</v>
      </c>
      <c r="K54" s="56">
        <f t="shared" si="5"/>
        <v>0</v>
      </c>
    </row>
    <row r="55" spans="1:11">
      <c r="A55" s="166">
        <v>13</v>
      </c>
      <c r="B55" s="48" t="s">
        <v>287</v>
      </c>
      <c r="C55" s="166" t="s">
        <v>32</v>
      </c>
      <c r="D55" s="19">
        <v>2</v>
      </c>
      <c r="E55" s="19"/>
      <c r="F55" s="19">
        <f t="shared" si="4"/>
        <v>0</v>
      </c>
      <c r="G55" s="19"/>
      <c r="H55" s="19">
        <f t="shared" si="1"/>
        <v>0</v>
      </c>
      <c r="I55" s="56"/>
      <c r="J55" s="56">
        <f t="shared" si="2"/>
        <v>0</v>
      </c>
      <c r="K55" s="56">
        <f t="shared" si="5"/>
        <v>0</v>
      </c>
    </row>
    <row r="56" spans="1:11">
      <c r="A56" s="166">
        <v>14</v>
      </c>
      <c r="B56" s="48" t="s">
        <v>289</v>
      </c>
      <c r="C56" s="166" t="s">
        <v>32</v>
      </c>
      <c r="D56" s="19">
        <v>2</v>
      </c>
      <c r="E56" s="19"/>
      <c r="F56" s="19">
        <f t="shared" si="4"/>
        <v>0</v>
      </c>
      <c r="G56" s="19"/>
      <c r="H56" s="19">
        <f t="shared" si="1"/>
        <v>0</v>
      </c>
      <c r="I56" s="56"/>
      <c r="J56" s="56">
        <f t="shared" si="2"/>
        <v>0</v>
      </c>
      <c r="K56" s="56">
        <f t="shared" si="5"/>
        <v>0</v>
      </c>
    </row>
    <row r="57" spans="1:11">
      <c r="A57" s="166">
        <v>15</v>
      </c>
      <c r="B57" s="48" t="s">
        <v>258</v>
      </c>
      <c r="C57" s="166" t="s">
        <v>32</v>
      </c>
      <c r="D57" s="19">
        <v>0</v>
      </c>
      <c r="E57" s="19"/>
      <c r="F57" s="19">
        <f t="shared" si="4"/>
        <v>0</v>
      </c>
      <c r="G57" s="19"/>
      <c r="H57" s="19">
        <f t="shared" si="1"/>
        <v>0</v>
      </c>
      <c r="I57" s="56"/>
      <c r="J57" s="56">
        <f t="shared" si="2"/>
        <v>0</v>
      </c>
      <c r="K57" s="56">
        <f t="shared" si="5"/>
        <v>0</v>
      </c>
    </row>
    <row r="58" spans="1:11">
      <c r="A58" s="166">
        <v>16</v>
      </c>
      <c r="B58" s="48" t="s">
        <v>259</v>
      </c>
      <c r="C58" s="166" t="s">
        <v>32</v>
      </c>
      <c r="D58" s="19">
        <v>12</v>
      </c>
      <c r="E58" s="19"/>
      <c r="F58" s="19">
        <f t="shared" si="4"/>
        <v>0</v>
      </c>
      <c r="G58" s="19"/>
      <c r="H58" s="19">
        <f t="shared" si="1"/>
        <v>0</v>
      </c>
      <c r="I58" s="56"/>
      <c r="J58" s="56">
        <f t="shared" si="2"/>
        <v>0</v>
      </c>
      <c r="K58" s="56">
        <f t="shared" si="5"/>
        <v>0</v>
      </c>
    </row>
    <row r="59" spans="1:11">
      <c r="A59" s="166">
        <v>17</v>
      </c>
      <c r="B59" s="48" t="s">
        <v>288</v>
      </c>
      <c r="C59" s="166" t="s">
        <v>32</v>
      </c>
      <c r="D59" s="19">
        <v>2</v>
      </c>
      <c r="E59" s="19"/>
      <c r="F59" s="19">
        <f t="shared" si="4"/>
        <v>0</v>
      </c>
      <c r="G59" s="19"/>
      <c r="H59" s="19">
        <f t="shared" si="1"/>
        <v>0</v>
      </c>
      <c r="I59" s="56"/>
      <c r="J59" s="56">
        <f t="shared" si="2"/>
        <v>0</v>
      </c>
      <c r="K59" s="56">
        <f t="shared" si="5"/>
        <v>0</v>
      </c>
    </row>
    <row r="60" spans="1:11">
      <c r="A60" s="166">
        <v>18</v>
      </c>
      <c r="B60" s="48" t="s">
        <v>290</v>
      </c>
      <c r="C60" s="166" t="s">
        <v>32</v>
      </c>
      <c r="D60" s="19">
        <v>4</v>
      </c>
      <c r="E60" s="19"/>
      <c r="F60" s="19">
        <f t="shared" si="4"/>
        <v>0</v>
      </c>
      <c r="G60" s="19"/>
      <c r="H60" s="19">
        <f t="shared" si="1"/>
        <v>0</v>
      </c>
      <c r="I60" s="56"/>
      <c r="J60" s="56">
        <f t="shared" si="2"/>
        <v>0</v>
      </c>
      <c r="K60" s="56">
        <f t="shared" si="5"/>
        <v>0</v>
      </c>
    </row>
    <row r="61" spans="1:11">
      <c r="A61" s="166">
        <v>19</v>
      </c>
      <c r="B61" s="48" t="s">
        <v>291</v>
      </c>
      <c r="C61" s="166" t="s">
        <v>32</v>
      </c>
      <c r="D61" s="19">
        <v>2</v>
      </c>
      <c r="E61" s="19"/>
      <c r="F61" s="19">
        <f t="shared" si="4"/>
        <v>0</v>
      </c>
      <c r="G61" s="19"/>
      <c r="H61" s="19">
        <f t="shared" si="1"/>
        <v>0</v>
      </c>
      <c r="I61" s="56"/>
      <c r="J61" s="56">
        <f t="shared" si="2"/>
        <v>0</v>
      </c>
      <c r="K61" s="56">
        <f t="shared" si="5"/>
        <v>0</v>
      </c>
    </row>
    <row r="62" spans="1:11">
      <c r="A62" s="166">
        <v>20</v>
      </c>
      <c r="B62" s="48" t="s">
        <v>292</v>
      </c>
      <c r="C62" s="166" t="s">
        <v>32</v>
      </c>
      <c r="D62" s="19">
        <v>1</v>
      </c>
      <c r="E62" s="19"/>
      <c r="F62" s="19">
        <f t="shared" ref="F62:F81" si="6">E62*D62</f>
        <v>0</v>
      </c>
      <c r="G62" s="19"/>
      <c r="H62" s="19">
        <f t="shared" ref="H62:H81" si="7">G62*D62</f>
        <v>0</v>
      </c>
      <c r="I62" s="56"/>
      <c r="J62" s="56">
        <f t="shared" ref="J62:J81" si="8">I62*D62</f>
        <v>0</v>
      </c>
      <c r="K62" s="56">
        <f t="shared" si="5"/>
        <v>0</v>
      </c>
    </row>
    <row r="63" spans="1:11">
      <c r="A63" s="166">
        <v>21</v>
      </c>
      <c r="B63" s="48" t="s">
        <v>293</v>
      </c>
      <c r="C63" s="166" t="s">
        <v>36</v>
      </c>
      <c r="D63" s="19">
        <v>10</v>
      </c>
      <c r="E63" s="19"/>
      <c r="F63" s="19">
        <f t="shared" si="6"/>
        <v>0</v>
      </c>
      <c r="G63" s="19"/>
      <c r="H63" s="19">
        <f t="shared" si="7"/>
        <v>0</v>
      </c>
      <c r="I63" s="56"/>
      <c r="J63" s="56">
        <f t="shared" si="8"/>
        <v>0</v>
      </c>
      <c r="K63" s="56">
        <f t="shared" si="5"/>
        <v>0</v>
      </c>
    </row>
    <row r="64" spans="1:11">
      <c r="A64" s="166">
        <v>22</v>
      </c>
      <c r="B64" s="48" t="s">
        <v>260</v>
      </c>
      <c r="C64" s="166" t="s">
        <v>81</v>
      </c>
      <c r="D64" s="19">
        <v>15</v>
      </c>
      <c r="E64" s="19"/>
      <c r="F64" s="19">
        <f t="shared" si="6"/>
        <v>0</v>
      </c>
      <c r="G64" s="19"/>
      <c r="H64" s="19">
        <f t="shared" si="7"/>
        <v>0</v>
      </c>
      <c r="I64" s="56"/>
      <c r="J64" s="56">
        <f t="shared" si="8"/>
        <v>0</v>
      </c>
      <c r="K64" s="56">
        <f t="shared" si="5"/>
        <v>0</v>
      </c>
    </row>
    <row r="65" spans="1:11">
      <c r="A65" s="166">
        <v>23</v>
      </c>
      <c r="B65" s="48" t="s">
        <v>294</v>
      </c>
      <c r="C65" s="166" t="s">
        <v>81</v>
      </c>
      <c r="D65" s="19">
        <v>18</v>
      </c>
      <c r="E65" s="19"/>
      <c r="F65" s="19">
        <f t="shared" si="6"/>
        <v>0</v>
      </c>
      <c r="G65" s="19"/>
      <c r="H65" s="19">
        <f t="shared" si="7"/>
        <v>0</v>
      </c>
      <c r="I65" s="56"/>
      <c r="J65" s="56">
        <f t="shared" si="8"/>
        <v>0</v>
      </c>
      <c r="K65" s="56">
        <f t="shared" si="5"/>
        <v>0</v>
      </c>
    </row>
    <row r="66" spans="1:11">
      <c r="A66" s="166">
        <v>24</v>
      </c>
      <c r="B66" s="48" t="s">
        <v>295</v>
      </c>
      <c r="C66" s="166" t="s">
        <v>81</v>
      </c>
      <c r="D66" s="19">
        <v>15</v>
      </c>
      <c r="E66" s="19"/>
      <c r="F66" s="19">
        <f t="shared" si="6"/>
        <v>0</v>
      </c>
      <c r="G66" s="19"/>
      <c r="H66" s="19">
        <f t="shared" si="7"/>
        <v>0</v>
      </c>
      <c r="I66" s="56"/>
      <c r="J66" s="56">
        <f t="shared" si="8"/>
        <v>0</v>
      </c>
      <c r="K66" s="56">
        <f t="shared" si="5"/>
        <v>0</v>
      </c>
    </row>
    <row r="67" spans="1:11">
      <c r="A67" s="166">
        <v>25</v>
      </c>
      <c r="B67" s="48" t="s">
        <v>261</v>
      </c>
      <c r="C67" s="166" t="s">
        <v>81</v>
      </c>
      <c r="D67" s="19">
        <v>15</v>
      </c>
      <c r="E67" s="19"/>
      <c r="F67" s="19">
        <f t="shared" si="6"/>
        <v>0</v>
      </c>
      <c r="G67" s="19"/>
      <c r="H67" s="19">
        <f t="shared" si="7"/>
        <v>0</v>
      </c>
      <c r="I67" s="56"/>
      <c r="J67" s="56">
        <f t="shared" si="8"/>
        <v>0</v>
      </c>
      <c r="K67" s="56">
        <f t="shared" si="5"/>
        <v>0</v>
      </c>
    </row>
    <row r="68" spans="1:11">
      <c r="A68" s="166">
        <v>26</v>
      </c>
      <c r="B68" s="48" t="s">
        <v>296</v>
      </c>
      <c r="C68" s="166" t="s">
        <v>81</v>
      </c>
      <c r="D68" s="19">
        <v>2</v>
      </c>
      <c r="E68" s="19"/>
      <c r="F68" s="19">
        <f t="shared" si="6"/>
        <v>0</v>
      </c>
      <c r="G68" s="19"/>
      <c r="H68" s="19">
        <f t="shared" si="7"/>
        <v>0</v>
      </c>
      <c r="I68" s="56"/>
      <c r="J68" s="56">
        <f t="shared" si="8"/>
        <v>0</v>
      </c>
      <c r="K68" s="56">
        <f t="shared" si="5"/>
        <v>0</v>
      </c>
    </row>
    <row r="69" spans="1:11">
      <c r="A69" s="166">
        <v>27</v>
      </c>
      <c r="B69" s="48" t="s">
        <v>297</v>
      </c>
      <c r="C69" s="166" t="s">
        <v>81</v>
      </c>
      <c r="D69" s="19">
        <v>1.5</v>
      </c>
      <c r="E69" s="19"/>
      <c r="F69" s="19">
        <f t="shared" si="6"/>
        <v>0</v>
      </c>
      <c r="G69" s="19"/>
      <c r="H69" s="19">
        <f t="shared" si="7"/>
        <v>0</v>
      </c>
      <c r="I69" s="56"/>
      <c r="J69" s="56">
        <f t="shared" si="8"/>
        <v>0</v>
      </c>
      <c r="K69" s="56">
        <f t="shared" si="5"/>
        <v>0</v>
      </c>
    </row>
    <row r="70" spans="1:11" ht="27.6">
      <c r="A70" s="166">
        <v>28</v>
      </c>
      <c r="B70" s="44" t="s">
        <v>262</v>
      </c>
      <c r="C70" s="166" t="s">
        <v>31</v>
      </c>
      <c r="D70" s="19">
        <v>65</v>
      </c>
      <c r="E70" s="19"/>
      <c r="F70" s="19">
        <f t="shared" si="6"/>
        <v>0</v>
      </c>
      <c r="G70" s="19"/>
      <c r="H70" s="19">
        <f t="shared" si="7"/>
        <v>0</v>
      </c>
      <c r="I70" s="56"/>
      <c r="J70" s="56">
        <f t="shared" si="8"/>
        <v>0</v>
      </c>
      <c r="K70" s="56">
        <f t="shared" si="5"/>
        <v>0</v>
      </c>
    </row>
    <row r="71" spans="1:11" ht="27.6">
      <c r="A71" s="166">
        <v>29</v>
      </c>
      <c r="B71" s="44" t="s">
        <v>263</v>
      </c>
      <c r="C71" s="166" t="s">
        <v>31</v>
      </c>
      <c r="D71" s="19">
        <v>40</v>
      </c>
      <c r="E71" s="19"/>
      <c r="F71" s="19">
        <f t="shared" si="6"/>
        <v>0</v>
      </c>
      <c r="G71" s="19"/>
      <c r="H71" s="19">
        <f t="shared" si="7"/>
        <v>0</v>
      </c>
      <c r="I71" s="56"/>
      <c r="J71" s="56">
        <f t="shared" si="8"/>
        <v>0</v>
      </c>
      <c r="K71" s="56">
        <f t="shared" si="5"/>
        <v>0</v>
      </c>
    </row>
    <row r="72" spans="1:11">
      <c r="A72" s="166">
        <v>30</v>
      </c>
      <c r="B72" s="48" t="s">
        <v>264</v>
      </c>
      <c r="C72" s="166" t="s">
        <v>44</v>
      </c>
      <c r="D72" s="19">
        <v>15</v>
      </c>
      <c r="E72" s="19"/>
      <c r="F72" s="19">
        <f t="shared" si="6"/>
        <v>0</v>
      </c>
      <c r="G72" s="19"/>
      <c r="H72" s="19">
        <f t="shared" si="7"/>
        <v>0</v>
      </c>
      <c r="I72" s="56"/>
      <c r="J72" s="56">
        <f t="shared" si="8"/>
        <v>0</v>
      </c>
      <c r="K72" s="56">
        <f t="shared" si="5"/>
        <v>0</v>
      </c>
    </row>
    <row r="73" spans="1:11">
      <c r="A73" s="166">
        <v>31</v>
      </c>
      <c r="B73" s="44" t="s">
        <v>298</v>
      </c>
      <c r="C73" s="166" t="s">
        <v>36</v>
      </c>
      <c r="D73" s="19">
        <v>4</v>
      </c>
      <c r="E73" s="19"/>
      <c r="F73" s="19">
        <f t="shared" si="6"/>
        <v>0</v>
      </c>
      <c r="G73" s="19"/>
      <c r="H73" s="19">
        <f t="shared" si="7"/>
        <v>0</v>
      </c>
      <c r="I73" s="56"/>
      <c r="J73" s="56">
        <f t="shared" si="8"/>
        <v>0</v>
      </c>
      <c r="K73" s="56">
        <f t="shared" si="5"/>
        <v>0</v>
      </c>
    </row>
    <row r="74" spans="1:11">
      <c r="A74" s="166">
        <v>32</v>
      </c>
      <c r="B74" s="44" t="s">
        <v>299</v>
      </c>
      <c r="C74" s="166" t="s">
        <v>32</v>
      </c>
      <c r="D74" s="19">
        <v>2</v>
      </c>
      <c r="E74" s="19"/>
      <c r="F74" s="19">
        <f t="shared" si="6"/>
        <v>0</v>
      </c>
      <c r="G74" s="19"/>
      <c r="H74" s="19">
        <f t="shared" si="7"/>
        <v>0</v>
      </c>
      <c r="I74" s="56"/>
      <c r="J74" s="56">
        <f t="shared" si="8"/>
        <v>0</v>
      </c>
      <c r="K74" s="56">
        <f t="shared" si="5"/>
        <v>0</v>
      </c>
    </row>
    <row r="75" spans="1:11">
      <c r="A75" s="166">
        <v>33</v>
      </c>
      <c r="B75" s="44" t="s">
        <v>300</v>
      </c>
      <c r="C75" s="166" t="s">
        <v>32</v>
      </c>
      <c r="D75" s="19">
        <v>1</v>
      </c>
      <c r="E75" s="19"/>
      <c r="F75" s="19">
        <f t="shared" si="6"/>
        <v>0</v>
      </c>
      <c r="G75" s="19"/>
      <c r="H75" s="19">
        <f t="shared" si="7"/>
        <v>0</v>
      </c>
      <c r="I75" s="56"/>
      <c r="J75" s="56">
        <f t="shared" si="8"/>
        <v>0</v>
      </c>
      <c r="K75" s="56">
        <f t="shared" si="5"/>
        <v>0</v>
      </c>
    </row>
    <row r="76" spans="1:11">
      <c r="A76" s="166">
        <v>34</v>
      </c>
      <c r="B76" s="44" t="s">
        <v>301</v>
      </c>
      <c r="C76" s="166" t="s">
        <v>32</v>
      </c>
      <c r="D76" s="19">
        <v>1</v>
      </c>
      <c r="E76" s="19"/>
      <c r="F76" s="19">
        <f t="shared" si="6"/>
        <v>0</v>
      </c>
      <c r="G76" s="19"/>
      <c r="H76" s="19">
        <f t="shared" si="7"/>
        <v>0</v>
      </c>
      <c r="I76" s="56"/>
      <c r="J76" s="56">
        <f t="shared" si="8"/>
        <v>0</v>
      </c>
      <c r="K76" s="56">
        <f t="shared" si="5"/>
        <v>0</v>
      </c>
    </row>
    <row r="77" spans="1:11">
      <c r="A77" s="166">
        <v>35</v>
      </c>
      <c r="B77" s="44" t="s">
        <v>302</v>
      </c>
      <c r="C77" s="166" t="s">
        <v>33</v>
      </c>
      <c r="D77" s="19">
        <v>1</v>
      </c>
      <c r="E77" s="19"/>
      <c r="F77" s="19">
        <f t="shared" si="6"/>
        <v>0</v>
      </c>
      <c r="G77" s="19"/>
      <c r="H77" s="19">
        <f t="shared" si="7"/>
        <v>0</v>
      </c>
      <c r="I77" s="56"/>
      <c r="J77" s="56">
        <f t="shared" si="8"/>
        <v>0</v>
      </c>
      <c r="K77" s="56">
        <f t="shared" si="5"/>
        <v>0</v>
      </c>
    </row>
    <row r="78" spans="1:11" ht="27.6">
      <c r="A78" s="166">
        <v>36</v>
      </c>
      <c r="B78" s="44" t="s">
        <v>416</v>
      </c>
      <c r="C78" s="166" t="s">
        <v>32</v>
      </c>
      <c r="D78" s="19">
        <v>1</v>
      </c>
      <c r="E78" s="19"/>
      <c r="F78" s="19">
        <f t="shared" si="6"/>
        <v>0</v>
      </c>
      <c r="G78" s="19"/>
      <c r="H78" s="19">
        <f t="shared" si="7"/>
        <v>0</v>
      </c>
      <c r="I78" s="56"/>
      <c r="J78" s="56">
        <f t="shared" si="8"/>
        <v>0</v>
      </c>
      <c r="K78" s="56">
        <f t="shared" si="5"/>
        <v>0</v>
      </c>
    </row>
    <row r="79" spans="1:11" ht="27.6">
      <c r="A79" s="166">
        <v>37</v>
      </c>
      <c r="B79" s="44" t="s">
        <v>414</v>
      </c>
      <c r="C79" s="166" t="s">
        <v>32</v>
      </c>
      <c r="D79" s="19">
        <v>1</v>
      </c>
      <c r="E79" s="19"/>
      <c r="F79" s="19">
        <f t="shared" si="6"/>
        <v>0</v>
      </c>
      <c r="G79" s="19"/>
      <c r="H79" s="19">
        <f t="shared" si="7"/>
        <v>0</v>
      </c>
      <c r="I79" s="56"/>
      <c r="J79" s="56">
        <f t="shared" si="8"/>
        <v>0</v>
      </c>
      <c r="K79" s="56">
        <f t="shared" si="5"/>
        <v>0</v>
      </c>
    </row>
    <row r="80" spans="1:11">
      <c r="A80" s="166">
        <v>38</v>
      </c>
      <c r="B80" s="44" t="s">
        <v>415</v>
      </c>
      <c r="C80" s="166" t="s">
        <v>32</v>
      </c>
      <c r="D80" s="19">
        <v>1</v>
      </c>
      <c r="E80" s="19"/>
      <c r="F80" s="19">
        <f t="shared" si="6"/>
        <v>0</v>
      </c>
      <c r="G80" s="19"/>
      <c r="H80" s="19">
        <f t="shared" si="7"/>
        <v>0</v>
      </c>
      <c r="I80" s="56"/>
      <c r="J80" s="56">
        <f t="shared" si="8"/>
        <v>0</v>
      </c>
      <c r="K80" s="56">
        <f t="shared" si="5"/>
        <v>0</v>
      </c>
    </row>
    <row r="81" spans="1:11">
      <c r="A81" s="166">
        <v>39</v>
      </c>
      <c r="B81" s="44" t="s">
        <v>303</v>
      </c>
      <c r="C81" s="166" t="s">
        <v>36</v>
      </c>
      <c r="D81" s="19">
        <v>15</v>
      </c>
      <c r="E81" s="19"/>
      <c r="F81" s="19">
        <f t="shared" si="6"/>
        <v>0</v>
      </c>
      <c r="G81" s="19"/>
      <c r="H81" s="19">
        <f t="shared" si="7"/>
        <v>0</v>
      </c>
      <c r="I81" s="56"/>
      <c r="J81" s="56">
        <f t="shared" si="8"/>
        <v>0</v>
      </c>
      <c r="K81" s="56">
        <f t="shared" si="5"/>
        <v>0</v>
      </c>
    </row>
    <row r="82" spans="1:11">
      <c r="A82" s="39"/>
      <c r="B82" s="138" t="s">
        <v>58</v>
      </c>
      <c r="C82" s="41"/>
      <c r="D82" s="40"/>
      <c r="E82" s="40"/>
      <c r="F82" s="40">
        <f>SUM(F9:F81)</f>
        <v>0</v>
      </c>
      <c r="G82" s="40"/>
      <c r="H82" s="40">
        <f>SUM(H9:H81)</f>
        <v>0</v>
      </c>
      <c r="I82" s="40"/>
      <c r="J82" s="40">
        <f>SUM(J9:J81)</f>
        <v>0</v>
      </c>
      <c r="K82" s="42">
        <f>SUM(K9:K81)</f>
        <v>0</v>
      </c>
    </row>
    <row r="83" spans="1:11">
      <c r="A83" s="39"/>
      <c r="B83" s="138" t="s">
        <v>59</v>
      </c>
      <c r="C83" s="41">
        <v>0.03</v>
      </c>
      <c r="D83" s="40"/>
      <c r="E83" s="40"/>
      <c r="F83" s="40"/>
      <c r="G83" s="40"/>
      <c r="H83" s="40"/>
      <c r="I83" s="40"/>
      <c r="J83" s="40"/>
      <c r="K83" s="40">
        <f>F82*C83</f>
        <v>0</v>
      </c>
    </row>
    <row r="84" spans="1:11">
      <c r="A84" s="39"/>
      <c r="B84" s="138" t="s">
        <v>29</v>
      </c>
      <c r="C84" s="41"/>
      <c r="D84" s="40"/>
      <c r="E84" s="40"/>
      <c r="F84" s="40"/>
      <c r="G84" s="40"/>
      <c r="H84" s="40"/>
      <c r="I84" s="40"/>
      <c r="J84" s="40"/>
      <c r="K84" s="40">
        <f>K82+K83</f>
        <v>0</v>
      </c>
    </row>
    <row r="85" spans="1:11">
      <c r="A85" s="39"/>
      <c r="B85" s="138" t="s">
        <v>60</v>
      </c>
      <c r="C85" s="41">
        <v>7.0000000000000007E-2</v>
      </c>
      <c r="D85" s="40"/>
      <c r="E85" s="40"/>
      <c r="F85" s="40"/>
      <c r="G85" s="40"/>
      <c r="H85" s="40"/>
      <c r="I85" s="40"/>
      <c r="J85" s="40"/>
      <c r="K85" s="40">
        <f>K84*C85</f>
        <v>0</v>
      </c>
    </row>
    <row r="86" spans="1:11">
      <c r="A86" s="39"/>
      <c r="B86" s="138" t="s">
        <v>29</v>
      </c>
      <c r="C86" s="41"/>
      <c r="D86" s="40"/>
      <c r="E86" s="40"/>
      <c r="F86" s="40"/>
      <c r="G86" s="40"/>
      <c r="H86" s="40"/>
      <c r="I86" s="40"/>
      <c r="J86" s="40"/>
      <c r="K86" s="40">
        <f>K84+K85</f>
        <v>0</v>
      </c>
    </row>
    <row r="87" spans="1:11">
      <c r="A87" s="34"/>
      <c r="B87" s="138" t="s">
        <v>61</v>
      </c>
      <c r="C87" s="41">
        <v>7.0000000000000007E-2</v>
      </c>
      <c r="D87" s="40"/>
      <c r="E87" s="40"/>
      <c r="F87" s="40"/>
      <c r="G87" s="40"/>
      <c r="H87" s="40"/>
      <c r="I87" s="40"/>
      <c r="J87" s="40"/>
      <c r="K87" s="40">
        <f>K86*C87</f>
        <v>0</v>
      </c>
    </row>
    <row r="88" spans="1:11">
      <c r="A88" s="71"/>
      <c r="B88" s="139" t="s">
        <v>29</v>
      </c>
      <c r="C88" s="43"/>
      <c r="D88" s="44"/>
      <c r="E88" s="44"/>
      <c r="F88" s="43"/>
      <c r="G88" s="43"/>
      <c r="H88" s="43"/>
      <c r="I88" s="44"/>
      <c r="J88" s="45"/>
      <c r="K88" s="49">
        <f>K86+K87</f>
        <v>0</v>
      </c>
    </row>
    <row r="89" spans="1:11">
      <c r="A89" s="71"/>
      <c r="B89" s="140" t="s">
        <v>107</v>
      </c>
      <c r="C89" s="54">
        <v>0.03</v>
      </c>
      <c r="D89" s="43"/>
      <c r="E89" s="44"/>
      <c r="F89" s="44"/>
      <c r="G89" s="43"/>
      <c r="H89" s="43"/>
      <c r="I89" s="43"/>
      <c r="J89" s="44"/>
      <c r="K89" s="45">
        <f>K88*C89</f>
        <v>0</v>
      </c>
    </row>
    <row r="90" spans="1:11">
      <c r="A90" s="71"/>
      <c r="B90" s="140" t="s">
        <v>29</v>
      </c>
      <c r="C90" s="11"/>
      <c r="D90" s="43"/>
      <c r="E90" s="44"/>
      <c r="F90" s="44"/>
      <c r="G90" s="43"/>
      <c r="H90" s="43"/>
      <c r="I90" s="43"/>
      <c r="J90" s="44"/>
      <c r="K90" s="45">
        <f>K89+K88</f>
        <v>0</v>
      </c>
    </row>
    <row r="91" spans="1:11">
      <c r="A91" s="72"/>
      <c r="B91" s="141" t="s">
        <v>102</v>
      </c>
      <c r="C91" s="47">
        <v>0.18</v>
      </c>
      <c r="D91" s="48"/>
      <c r="E91" s="48"/>
      <c r="F91" s="48"/>
      <c r="G91" s="48"/>
      <c r="H91" s="48"/>
      <c r="I91" s="48"/>
      <c r="J91" s="49"/>
      <c r="K91" s="49">
        <f>K90*C91</f>
        <v>0</v>
      </c>
    </row>
    <row r="92" spans="1:11">
      <c r="A92" s="72"/>
      <c r="B92" s="142" t="s">
        <v>103</v>
      </c>
      <c r="C92" s="48"/>
      <c r="D92" s="48"/>
      <c r="E92" s="48"/>
      <c r="F92" s="48"/>
      <c r="G92" s="48"/>
      <c r="H92" s="48"/>
      <c r="I92" s="48"/>
      <c r="J92" s="50"/>
      <c r="K92" s="50">
        <f>K90+K91</f>
        <v>0</v>
      </c>
    </row>
    <row r="93" spans="1:11">
      <c r="A93" s="52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>
      <c r="A94" s="52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>
      <c r="A95" s="52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>
      <c r="A96" s="52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>
      <c r="A97" s="52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>
      <c r="A98" s="52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>
      <c r="A99" s="52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>
      <c r="A100" s="52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>
      <c r="A101" s="52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>
      <c r="A102" s="52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>
      <c r="A103" s="52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>
      <c r="A104" s="52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>
      <c r="A105" s="52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>
      <c r="A106" s="52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>
      <c r="A107" s="52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>
      <c r="A108" s="52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>
      <c r="A109" s="52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>
      <c r="A110" s="52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>
      <c r="A111" s="52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>
      <c r="A112" s="52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>
      <c r="A113" s="52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>
      <c r="A114" s="52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>
      <c r="A115" s="52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>
      <c r="A116" s="52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>
      <c r="A117" s="52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>
      <c r="A118" s="52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>
      <c r="A119" s="52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>
      <c r="A120" s="52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>
      <c r="A121" s="52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>
      <c r="A122" s="52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>
      <c r="A123" s="52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>
      <c r="A124" s="52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>
      <c r="A125" s="52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>
      <c r="A126" s="52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>
      <c r="A127" s="52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>
      <c r="A128" s="52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>
      <c r="A129" s="52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>
      <c r="A130" s="52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>
      <c r="A131" s="52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>
      <c r="A132" s="52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>
      <c r="A133" s="52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>
      <c r="A134" s="52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>
      <c r="A135" s="52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>
      <c r="A136" s="52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>
      <c r="A137" s="52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>
      <c r="A138" s="52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>
      <c r="A139" s="52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>
      <c r="A140" s="52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>
      <c r="A141" s="52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>
      <c r="A142" s="52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>
      <c r="A143" s="52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>
      <c r="A144" s="52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>
      <c r="A145" s="52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>
      <c r="A146" s="52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>
      <c r="A147" s="52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>
      <c r="A148" s="52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>
      <c r="A149" s="52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>
      <c r="A150" s="52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>
      <c r="A151" s="52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>
      <c r="A152" s="52"/>
      <c r="B152" s="36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>
      <c r="A153" s="52"/>
      <c r="B153" s="36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>
      <c r="A154" s="52"/>
      <c r="B154" s="36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>
      <c r="A155" s="52"/>
      <c r="B155" s="36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>
      <c r="A156" s="52"/>
      <c r="B156" s="36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>
      <c r="A157" s="52"/>
      <c r="B157" s="36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>
      <c r="A158" s="52"/>
      <c r="B158" s="36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>
      <c r="A159" s="52"/>
      <c r="B159" s="36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>
      <c r="A160" s="52"/>
      <c r="B160" s="36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>
      <c r="A161" s="52"/>
      <c r="B161" s="36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>
      <c r="A162" s="52"/>
      <c r="B162" s="36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>
      <c r="A163" s="52"/>
      <c r="B163" s="36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>
      <c r="A164" s="52"/>
      <c r="B164" s="36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>
      <c r="A165" s="52"/>
      <c r="B165" s="36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>
      <c r="A166" s="52"/>
      <c r="B166" s="36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>
      <c r="A167" s="52"/>
      <c r="B167" s="36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>
      <c r="A168" s="52"/>
      <c r="B168" s="36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>
      <c r="A169" s="52"/>
      <c r="B169" s="36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>
      <c r="A170" s="52"/>
      <c r="B170" s="36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>
      <c r="A171" s="52"/>
      <c r="B171" s="36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>
      <c r="A172" s="52"/>
      <c r="B172" s="36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>
      <c r="A173" s="52"/>
      <c r="B173" s="36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>
      <c r="A174" s="52"/>
      <c r="B174" s="36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>
      <c r="A175" s="52"/>
      <c r="B175" s="36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>
      <c r="A176" s="52"/>
      <c r="B176" s="36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>
      <c r="A177" s="52"/>
      <c r="B177" s="36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>
      <c r="A178" s="52"/>
      <c r="B178" s="36"/>
      <c r="C178" s="36"/>
      <c r="D178" s="36"/>
      <c r="E178" s="36"/>
      <c r="F178" s="36"/>
      <c r="G178" s="36"/>
      <c r="H178" s="36"/>
      <c r="I178" s="36"/>
      <c r="J178" s="36"/>
      <c r="K178" s="36"/>
    </row>
    <row r="179" spans="1:11">
      <c r="A179" s="52"/>
      <c r="B179" s="36"/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>
      <c r="A180" s="52"/>
      <c r="B180" s="36"/>
      <c r="C180" s="36"/>
      <c r="D180" s="36"/>
      <c r="E180" s="36"/>
      <c r="F180" s="36"/>
      <c r="G180" s="36"/>
      <c r="H180" s="36"/>
      <c r="I180" s="36"/>
      <c r="J180" s="36"/>
      <c r="K180" s="36"/>
    </row>
    <row r="181" spans="1:11">
      <c r="A181" s="52"/>
      <c r="B181" s="36"/>
      <c r="C181" s="36"/>
      <c r="D181" s="36"/>
      <c r="E181" s="36"/>
      <c r="F181" s="36"/>
      <c r="G181" s="36"/>
      <c r="H181" s="36"/>
      <c r="I181" s="36"/>
      <c r="J181" s="36"/>
      <c r="K181" s="36"/>
    </row>
    <row r="182" spans="1:11">
      <c r="A182" s="52"/>
      <c r="B182" s="36"/>
      <c r="C182" s="36"/>
      <c r="D182" s="36"/>
      <c r="E182" s="36"/>
      <c r="F182" s="36"/>
      <c r="G182" s="36"/>
      <c r="H182" s="36"/>
      <c r="I182" s="36"/>
      <c r="J182" s="36"/>
      <c r="K182" s="36"/>
    </row>
    <row r="183" spans="1:11">
      <c r="A183" s="52"/>
      <c r="B183" s="36"/>
      <c r="C183" s="36"/>
      <c r="D183" s="36"/>
      <c r="E183" s="36"/>
      <c r="F183" s="36"/>
      <c r="G183" s="36"/>
      <c r="H183" s="36"/>
      <c r="I183" s="36"/>
      <c r="J183" s="36"/>
      <c r="K183" s="36"/>
    </row>
    <row r="184" spans="1:11">
      <c r="A184" s="52"/>
      <c r="B184" s="36"/>
      <c r="C184" s="36"/>
      <c r="D184" s="36"/>
      <c r="E184" s="36"/>
      <c r="F184" s="36"/>
      <c r="G184" s="36"/>
      <c r="H184" s="36"/>
      <c r="I184" s="36"/>
      <c r="J184" s="36"/>
      <c r="K184" s="36"/>
    </row>
    <row r="185" spans="1:11">
      <c r="A185" s="52"/>
      <c r="B185" s="36"/>
      <c r="C185" s="36"/>
      <c r="D185" s="36"/>
      <c r="E185" s="36"/>
      <c r="F185" s="36"/>
      <c r="G185" s="36"/>
      <c r="H185" s="36"/>
      <c r="I185" s="36"/>
      <c r="J185" s="36"/>
      <c r="K185" s="36"/>
    </row>
    <row r="186" spans="1:11">
      <c r="A186" s="52"/>
      <c r="B186" s="36"/>
      <c r="C186" s="36"/>
      <c r="D186" s="36"/>
      <c r="E186" s="36"/>
      <c r="F186" s="36"/>
      <c r="G186" s="36"/>
      <c r="H186" s="36"/>
      <c r="I186" s="36"/>
      <c r="J186" s="36"/>
      <c r="K186" s="36"/>
    </row>
    <row r="187" spans="1:11">
      <c r="A187" s="52"/>
      <c r="B187" s="36"/>
      <c r="C187" s="36"/>
      <c r="D187" s="36"/>
      <c r="E187" s="36"/>
      <c r="F187" s="36"/>
      <c r="G187" s="36"/>
      <c r="H187" s="36"/>
      <c r="I187" s="36"/>
      <c r="J187" s="36"/>
      <c r="K187" s="36"/>
    </row>
    <row r="188" spans="1:11">
      <c r="A188" s="52"/>
      <c r="B188" s="36"/>
      <c r="C188" s="36"/>
      <c r="D188" s="36"/>
      <c r="E188" s="36"/>
      <c r="F188" s="36"/>
      <c r="G188" s="36"/>
      <c r="H188" s="36"/>
      <c r="I188" s="36"/>
      <c r="J188" s="36"/>
      <c r="K188" s="36"/>
    </row>
    <row r="189" spans="1:11">
      <c r="A189" s="52"/>
      <c r="B189" s="36"/>
      <c r="C189" s="36"/>
      <c r="D189" s="36"/>
      <c r="E189" s="36"/>
      <c r="F189" s="36"/>
      <c r="G189" s="36"/>
      <c r="H189" s="36"/>
      <c r="I189" s="36"/>
      <c r="J189" s="36"/>
      <c r="K189" s="36"/>
    </row>
    <row r="190" spans="1:11">
      <c r="A190" s="52"/>
      <c r="B190" s="36"/>
      <c r="C190" s="36"/>
      <c r="D190" s="36"/>
      <c r="E190" s="36"/>
      <c r="F190" s="36"/>
      <c r="G190" s="36"/>
      <c r="H190" s="36"/>
      <c r="I190" s="36"/>
      <c r="J190" s="36"/>
      <c r="K190" s="36"/>
    </row>
    <row r="191" spans="1:11">
      <c r="A191" s="52"/>
      <c r="B191" s="36"/>
      <c r="C191" s="36"/>
      <c r="D191" s="36"/>
      <c r="E191" s="36"/>
      <c r="F191" s="36"/>
      <c r="G191" s="36"/>
      <c r="H191" s="36"/>
      <c r="I191" s="36"/>
      <c r="J191" s="36"/>
      <c r="K191" s="36"/>
    </row>
    <row r="192" spans="1:11">
      <c r="A192" s="52"/>
      <c r="B192" s="36"/>
      <c r="C192" s="36"/>
      <c r="D192" s="36"/>
      <c r="E192" s="36"/>
      <c r="F192" s="36"/>
      <c r="G192" s="36"/>
      <c r="H192" s="36"/>
      <c r="I192" s="36"/>
      <c r="J192" s="36"/>
      <c r="K192" s="36"/>
    </row>
    <row r="193" spans="1:11">
      <c r="A193" s="52"/>
      <c r="B193" s="36"/>
      <c r="C193" s="36"/>
      <c r="D193" s="36"/>
      <c r="E193" s="36"/>
      <c r="F193" s="36"/>
      <c r="G193" s="36"/>
      <c r="H193" s="36"/>
      <c r="I193" s="36"/>
      <c r="J193" s="36"/>
      <c r="K193" s="36"/>
    </row>
    <row r="194" spans="1:11">
      <c r="A194" s="52"/>
      <c r="B194" s="36"/>
      <c r="C194" s="36"/>
      <c r="D194" s="36"/>
      <c r="E194" s="36"/>
      <c r="F194" s="36"/>
      <c r="G194" s="36"/>
      <c r="H194" s="36"/>
      <c r="I194" s="36"/>
      <c r="J194" s="36"/>
      <c r="K194" s="36"/>
    </row>
    <row r="195" spans="1:11">
      <c r="A195" s="52"/>
      <c r="B195" s="36"/>
      <c r="C195" s="36"/>
      <c r="D195" s="36"/>
      <c r="E195" s="36"/>
      <c r="F195" s="36"/>
      <c r="G195" s="36"/>
      <c r="H195" s="36"/>
      <c r="I195" s="36"/>
      <c r="J195" s="36"/>
      <c r="K195" s="36"/>
    </row>
    <row r="196" spans="1:11">
      <c r="A196" s="52"/>
      <c r="B196" s="36"/>
      <c r="C196" s="36"/>
      <c r="D196" s="36"/>
      <c r="E196" s="36"/>
      <c r="F196" s="36"/>
      <c r="G196" s="36"/>
      <c r="H196" s="36"/>
      <c r="I196" s="36"/>
      <c r="J196" s="36"/>
      <c r="K196" s="36"/>
    </row>
    <row r="197" spans="1:11">
      <c r="A197" s="52"/>
      <c r="B197" s="36"/>
      <c r="C197" s="36"/>
      <c r="D197" s="36"/>
      <c r="E197" s="36"/>
      <c r="F197" s="36"/>
      <c r="G197" s="36"/>
      <c r="H197" s="36"/>
      <c r="I197" s="36"/>
      <c r="J197" s="36"/>
      <c r="K197" s="36"/>
    </row>
    <row r="198" spans="1:11">
      <c r="A198" s="52"/>
      <c r="B198" s="36"/>
      <c r="C198" s="36"/>
      <c r="D198" s="36"/>
      <c r="E198" s="36"/>
      <c r="F198" s="36"/>
      <c r="G198" s="36"/>
      <c r="H198" s="36"/>
      <c r="I198" s="36"/>
      <c r="J198" s="36"/>
      <c r="K198" s="36"/>
    </row>
    <row r="199" spans="1:11">
      <c r="A199" s="52"/>
      <c r="B199" s="36"/>
      <c r="C199" s="36"/>
      <c r="D199" s="36"/>
      <c r="E199" s="36"/>
      <c r="F199" s="36"/>
      <c r="G199" s="36"/>
      <c r="H199" s="36"/>
      <c r="I199" s="36"/>
      <c r="J199" s="36"/>
      <c r="K199" s="36"/>
    </row>
    <row r="200" spans="1:11">
      <c r="A200" s="52"/>
      <c r="B200" s="36"/>
      <c r="C200" s="36"/>
      <c r="D200" s="36"/>
      <c r="E200" s="36"/>
      <c r="F200" s="36"/>
      <c r="G200" s="36"/>
      <c r="H200" s="36"/>
      <c r="I200" s="36"/>
      <c r="J200" s="36"/>
      <c r="K200" s="36"/>
    </row>
    <row r="201" spans="1:11">
      <c r="A201" s="52"/>
      <c r="B201" s="36"/>
      <c r="C201" s="36"/>
      <c r="D201" s="36"/>
      <c r="E201" s="36"/>
      <c r="F201" s="36"/>
      <c r="G201" s="36"/>
      <c r="H201" s="36"/>
      <c r="I201" s="36"/>
      <c r="J201" s="36"/>
      <c r="K201" s="36"/>
    </row>
    <row r="202" spans="1:11">
      <c r="A202" s="52"/>
      <c r="B202" s="36"/>
      <c r="C202" s="36"/>
      <c r="D202" s="36"/>
      <c r="E202" s="36"/>
      <c r="F202" s="36"/>
      <c r="G202" s="36"/>
      <c r="H202" s="36"/>
      <c r="I202" s="36"/>
      <c r="J202" s="36"/>
      <c r="K202" s="36"/>
    </row>
    <row r="203" spans="1:11">
      <c r="A203" s="52"/>
      <c r="B203" s="36"/>
      <c r="C203" s="36"/>
      <c r="D203" s="36"/>
      <c r="E203" s="36"/>
      <c r="F203" s="36"/>
      <c r="G203" s="36"/>
      <c r="H203" s="36"/>
      <c r="I203" s="36"/>
      <c r="J203" s="36"/>
      <c r="K203" s="36"/>
    </row>
    <row r="204" spans="1:11">
      <c r="A204" s="52"/>
      <c r="B204" s="36"/>
      <c r="C204" s="36"/>
      <c r="D204" s="36"/>
      <c r="E204" s="36"/>
      <c r="F204" s="36"/>
      <c r="G204" s="36"/>
      <c r="H204" s="36"/>
      <c r="I204" s="36"/>
      <c r="J204" s="36"/>
      <c r="K204" s="36"/>
    </row>
    <row r="205" spans="1:11">
      <c r="A205" s="52"/>
      <c r="B205" s="36"/>
      <c r="C205" s="36"/>
      <c r="D205" s="36"/>
      <c r="E205" s="36"/>
      <c r="F205" s="36"/>
      <c r="G205" s="36"/>
      <c r="H205" s="36"/>
      <c r="I205" s="36"/>
      <c r="J205" s="36"/>
      <c r="K205" s="36"/>
    </row>
    <row r="206" spans="1:11">
      <c r="A206" s="52"/>
      <c r="B206" s="36"/>
      <c r="C206" s="36"/>
      <c r="D206" s="36"/>
      <c r="E206" s="36"/>
      <c r="F206" s="36"/>
      <c r="G206" s="36"/>
      <c r="H206" s="36"/>
      <c r="I206" s="36"/>
      <c r="J206" s="36"/>
      <c r="K206" s="36"/>
    </row>
    <row r="207" spans="1:11">
      <c r="A207" s="52"/>
      <c r="B207" s="36"/>
      <c r="C207" s="36"/>
      <c r="D207" s="36"/>
      <c r="E207" s="36"/>
      <c r="F207" s="36"/>
      <c r="G207" s="36"/>
      <c r="H207" s="36"/>
      <c r="I207" s="36"/>
      <c r="J207" s="36"/>
      <c r="K207" s="36"/>
    </row>
    <row r="208" spans="1:11">
      <c r="A208" s="52"/>
      <c r="B208" s="36"/>
      <c r="C208" s="36"/>
      <c r="D208" s="36"/>
      <c r="E208" s="36"/>
      <c r="F208" s="36"/>
      <c r="G208" s="36"/>
      <c r="H208" s="36"/>
      <c r="I208" s="36"/>
      <c r="J208" s="36"/>
      <c r="K208" s="36"/>
    </row>
    <row r="209" spans="1:11">
      <c r="A209" s="52"/>
      <c r="B209" s="36"/>
      <c r="C209" s="36"/>
      <c r="D209" s="36"/>
      <c r="E209" s="36"/>
      <c r="F209" s="36"/>
      <c r="G209" s="36"/>
      <c r="H209" s="36"/>
      <c r="I209" s="36"/>
      <c r="J209" s="36"/>
      <c r="K209" s="36"/>
    </row>
    <row r="210" spans="1:11">
      <c r="A210" s="52"/>
      <c r="B210" s="36"/>
      <c r="C210" s="36"/>
      <c r="D210" s="36"/>
      <c r="E210" s="36"/>
      <c r="F210" s="36"/>
      <c r="G210" s="36"/>
      <c r="H210" s="36"/>
      <c r="I210" s="36"/>
      <c r="J210" s="36"/>
      <c r="K210" s="36"/>
    </row>
    <row r="211" spans="1:11">
      <c r="A211" s="52"/>
      <c r="B211" s="36"/>
      <c r="C211" s="36"/>
      <c r="D211" s="36"/>
      <c r="E211" s="36"/>
      <c r="F211" s="36"/>
      <c r="G211" s="36"/>
      <c r="H211" s="36"/>
      <c r="I211" s="36"/>
      <c r="J211" s="36"/>
      <c r="K211" s="36"/>
    </row>
    <row r="212" spans="1:11">
      <c r="A212" s="52"/>
      <c r="B212" s="36"/>
      <c r="C212" s="36"/>
      <c r="D212" s="36"/>
      <c r="E212" s="36"/>
      <c r="F212" s="36"/>
      <c r="G212" s="36"/>
      <c r="H212" s="36"/>
      <c r="I212" s="36"/>
      <c r="J212" s="36"/>
      <c r="K212" s="36"/>
    </row>
    <row r="213" spans="1:11">
      <c r="A213" s="52"/>
      <c r="B213" s="36"/>
      <c r="C213" s="36"/>
      <c r="D213" s="36"/>
      <c r="E213" s="36"/>
      <c r="F213" s="36"/>
      <c r="G213" s="36"/>
      <c r="H213" s="36"/>
      <c r="I213" s="36"/>
      <c r="J213" s="36"/>
      <c r="K213" s="36"/>
    </row>
    <row r="214" spans="1:11">
      <c r="A214" s="52"/>
      <c r="B214" s="36"/>
      <c r="C214" s="36"/>
      <c r="D214" s="36"/>
      <c r="E214" s="36"/>
      <c r="F214" s="36"/>
      <c r="G214" s="36"/>
      <c r="H214" s="36"/>
      <c r="I214" s="36"/>
      <c r="J214" s="36"/>
      <c r="K214" s="36"/>
    </row>
    <row r="215" spans="1:11">
      <c r="A215" s="52"/>
      <c r="B215" s="36"/>
      <c r="C215" s="36"/>
      <c r="D215" s="36"/>
      <c r="E215" s="36"/>
      <c r="F215" s="36"/>
      <c r="G215" s="36"/>
      <c r="H215" s="36"/>
      <c r="I215" s="36"/>
      <c r="J215" s="36"/>
      <c r="K215" s="36"/>
    </row>
    <row r="216" spans="1:11">
      <c r="A216" s="52"/>
      <c r="B216" s="36"/>
      <c r="C216" s="36"/>
      <c r="D216" s="36"/>
      <c r="E216" s="36"/>
      <c r="F216" s="36"/>
      <c r="G216" s="36"/>
      <c r="H216" s="36"/>
      <c r="I216" s="36"/>
      <c r="J216" s="36"/>
      <c r="K216" s="36"/>
    </row>
    <row r="217" spans="1:11">
      <c r="A217" s="52"/>
      <c r="B217" s="36"/>
      <c r="C217" s="36"/>
      <c r="D217" s="36"/>
      <c r="E217" s="36"/>
      <c r="F217" s="36"/>
      <c r="G217" s="36"/>
      <c r="H217" s="36"/>
      <c r="I217" s="36"/>
      <c r="J217" s="36"/>
      <c r="K217" s="36"/>
    </row>
    <row r="218" spans="1:11">
      <c r="A218" s="52"/>
      <c r="B218" s="36"/>
      <c r="C218" s="36"/>
      <c r="D218" s="36"/>
      <c r="E218" s="36"/>
      <c r="F218" s="36"/>
      <c r="G218" s="36"/>
      <c r="H218" s="36"/>
      <c r="I218" s="36"/>
      <c r="J218" s="36"/>
      <c r="K218" s="36"/>
    </row>
    <row r="219" spans="1:11">
      <c r="A219" s="52"/>
      <c r="B219" s="36"/>
      <c r="C219" s="36"/>
      <c r="D219" s="36"/>
      <c r="E219" s="36"/>
      <c r="F219" s="36"/>
      <c r="G219" s="36"/>
      <c r="H219" s="36"/>
      <c r="I219" s="36"/>
      <c r="J219" s="36"/>
      <c r="K219" s="36"/>
    </row>
    <row r="220" spans="1:11">
      <c r="A220" s="52"/>
      <c r="B220" s="36"/>
      <c r="C220" s="36"/>
      <c r="D220" s="36"/>
      <c r="E220" s="36"/>
      <c r="F220" s="36"/>
      <c r="G220" s="36"/>
      <c r="H220" s="36"/>
      <c r="I220" s="36"/>
      <c r="J220" s="36"/>
      <c r="K220" s="36"/>
    </row>
    <row r="221" spans="1:11">
      <c r="A221" s="52"/>
      <c r="B221" s="36"/>
      <c r="C221" s="36"/>
      <c r="D221" s="36"/>
      <c r="E221" s="36"/>
      <c r="F221" s="36"/>
      <c r="G221" s="36"/>
      <c r="H221" s="36"/>
      <c r="I221" s="36"/>
      <c r="J221" s="36"/>
      <c r="K221" s="36"/>
    </row>
    <row r="222" spans="1:11">
      <c r="A222" s="52"/>
      <c r="B222" s="36"/>
      <c r="C222" s="36"/>
      <c r="D222" s="36"/>
      <c r="E222" s="36"/>
      <c r="F222" s="36"/>
      <c r="G222" s="36"/>
      <c r="H222" s="36"/>
      <c r="I222" s="36"/>
      <c r="J222" s="36"/>
      <c r="K222" s="36"/>
    </row>
    <row r="223" spans="1:11">
      <c r="A223" s="52"/>
      <c r="B223" s="36"/>
      <c r="C223" s="36"/>
      <c r="D223" s="36"/>
      <c r="E223" s="36"/>
      <c r="F223" s="36"/>
      <c r="G223" s="36"/>
      <c r="H223" s="36"/>
      <c r="I223" s="36"/>
      <c r="J223" s="36"/>
      <c r="K223" s="36"/>
    </row>
    <row r="224" spans="1:11">
      <c r="A224" s="52"/>
      <c r="B224" s="36"/>
      <c r="C224" s="36"/>
      <c r="D224" s="36"/>
      <c r="E224" s="36"/>
      <c r="F224" s="36"/>
      <c r="G224" s="36"/>
      <c r="H224" s="36"/>
      <c r="I224" s="36"/>
      <c r="J224" s="36"/>
      <c r="K224" s="36"/>
    </row>
    <row r="225" spans="1:11">
      <c r="A225" s="52"/>
      <c r="B225" s="36"/>
      <c r="C225" s="36"/>
      <c r="D225" s="36"/>
      <c r="E225" s="36"/>
      <c r="F225" s="36"/>
      <c r="G225" s="36"/>
      <c r="H225" s="36"/>
      <c r="I225" s="36"/>
      <c r="J225" s="36"/>
      <c r="K225" s="36"/>
    </row>
    <row r="226" spans="1:11">
      <c r="A226" s="52"/>
      <c r="B226" s="36"/>
      <c r="C226" s="36"/>
      <c r="D226" s="36"/>
      <c r="E226" s="36"/>
      <c r="F226" s="36"/>
      <c r="G226" s="36"/>
      <c r="H226" s="36"/>
      <c r="I226" s="36"/>
      <c r="J226" s="36"/>
      <c r="K226" s="36"/>
    </row>
    <row r="227" spans="1:11">
      <c r="A227" s="52"/>
      <c r="B227" s="36"/>
      <c r="C227" s="36"/>
      <c r="D227" s="36"/>
      <c r="E227" s="36"/>
      <c r="F227" s="36"/>
      <c r="G227" s="36"/>
      <c r="H227" s="36"/>
      <c r="I227" s="36"/>
      <c r="J227" s="36"/>
      <c r="K227" s="36"/>
    </row>
    <row r="228" spans="1:11">
      <c r="A228" s="52"/>
      <c r="B228" s="36"/>
      <c r="C228" s="36"/>
      <c r="D228" s="36"/>
      <c r="E228" s="36"/>
      <c r="F228" s="36"/>
      <c r="G228" s="36"/>
      <c r="H228" s="36"/>
      <c r="I228" s="36"/>
      <c r="J228" s="36"/>
      <c r="K228" s="36"/>
    </row>
    <row r="229" spans="1:11">
      <c r="A229" s="52"/>
      <c r="B229" s="36"/>
      <c r="C229" s="36"/>
      <c r="D229" s="36"/>
      <c r="E229" s="36"/>
      <c r="F229" s="36"/>
      <c r="G229" s="36"/>
      <c r="H229" s="36"/>
      <c r="I229" s="36"/>
      <c r="J229" s="36"/>
      <c r="K229" s="36"/>
    </row>
    <row r="230" spans="1:11">
      <c r="A230" s="52"/>
      <c r="B230" s="36"/>
      <c r="C230" s="36"/>
      <c r="D230" s="36"/>
      <c r="E230" s="36"/>
      <c r="F230" s="36"/>
      <c r="G230" s="36"/>
      <c r="H230" s="36"/>
      <c r="I230" s="36"/>
      <c r="J230" s="36"/>
      <c r="K230" s="36"/>
    </row>
    <row r="231" spans="1:11">
      <c r="A231" s="52"/>
      <c r="B231" s="36"/>
      <c r="C231" s="36"/>
      <c r="D231" s="36"/>
      <c r="E231" s="36"/>
      <c r="F231" s="36"/>
      <c r="G231" s="36"/>
      <c r="H231" s="36"/>
      <c r="I231" s="36"/>
      <c r="J231" s="36"/>
      <c r="K231" s="36"/>
    </row>
    <row r="232" spans="1:11">
      <c r="A232" s="52"/>
      <c r="B232" s="36"/>
      <c r="C232" s="36"/>
      <c r="D232" s="36"/>
      <c r="E232" s="36"/>
      <c r="F232" s="36"/>
      <c r="G232" s="36"/>
      <c r="H232" s="36"/>
      <c r="I232" s="36"/>
      <c r="J232" s="36"/>
      <c r="K232" s="36"/>
    </row>
    <row r="233" spans="1:11">
      <c r="A233" s="52"/>
      <c r="B233" s="36"/>
      <c r="C233" s="36"/>
      <c r="D233" s="36"/>
      <c r="E233" s="36"/>
      <c r="F233" s="36"/>
      <c r="G233" s="36"/>
      <c r="H233" s="36"/>
      <c r="I233" s="36"/>
      <c r="J233" s="36"/>
      <c r="K233" s="36"/>
    </row>
    <row r="234" spans="1:11">
      <c r="A234" s="52"/>
      <c r="B234" s="36"/>
      <c r="C234" s="36"/>
      <c r="D234" s="36"/>
      <c r="E234" s="36"/>
      <c r="F234" s="36"/>
      <c r="G234" s="36"/>
      <c r="H234" s="36"/>
      <c r="I234" s="36"/>
      <c r="J234" s="36"/>
      <c r="K234" s="36"/>
    </row>
    <row r="235" spans="1:11">
      <c r="A235" s="52"/>
      <c r="B235" s="36"/>
      <c r="C235" s="36"/>
      <c r="D235" s="36"/>
      <c r="E235" s="36"/>
      <c r="F235" s="36"/>
      <c r="G235" s="36"/>
      <c r="H235" s="36"/>
      <c r="I235" s="36"/>
      <c r="J235" s="36"/>
      <c r="K235" s="36"/>
    </row>
    <row r="236" spans="1:11">
      <c r="A236" s="52"/>
      <c r="B236" s="36"/>
      <c r="C236" s="36"/>
      <c r="D236" s="36"/>
      <c r="E236" s="36"/>
      <c r="F236" s="36"/>
      <c r="G236" s="36"/>
      <c r="H236" s="36"/>
      <c r="I236" s="36"/>
      <c r="J236" s="36"/>
      <c r="K236" s="36"/>
    </row>
    <row r="237" spans="1:11">
      <c r="A237" s="52"/>
      <c r="B237" s="36"/>
      <c r="C237" s="36"/>
      <c r="D237" s="36"/>
      <c r="E237" s="36"/>
      <c r="F237" s="36"/>
      <c r="G237" s="36"/>
      <c r="H237" s="36"/>
      <c r="I237" s="36"/>
      <c r="J237" s="36"/>
      <c r="K237" s="36"/>
    </row>
    <row r="238" spans="1:11">
      <c r="A238" s="52"/>
      <c r="B238" s="36"/>
      <c r="C238" s="36"/>
      <c r="D238" s="36"/>
      <c r="E238" s="36"/>
      <c r="F238" s="36"/>
      <c r="G238" s="36"/>
      <c r="H238" s="36"/>
      <c r="I238" s="36"/>
      <c r="J238" s="36"/>
      <c r="K238" s="36"/>
    </row>
    <row r="239" spans="1:11">
      <c r="A239" s="52"/>
      <c r="B239" s="36"/>
      <c r="C239" s="36"/>
      <c r="D239" s="36"/>
      <c r="E239" s="36"/>
      <c r="F239" s="36"/>
      <c r="G239" s="36"/>
      <c r="H239" s="36"/>
      <c r="I239" s="36"/>
      <c r="J239" s="36"/>
      <c r="K239" s="36"/>
    </row>
    <row r="240" spans="1:11">
      <c r="A240" s="52"/>
      <c r="B240" s="36"/>
      <c r="C240" s="36"/>
      <c r="D240" s="36"/>
      <c r="E240" s="36"/>
      <c r="F240" s="36"/>
      <c r="G240" s="36"/>
      <c r="H240" s="36"/>
      <c r="I240" s="36"/>
      <c r="J240" s="36"/>
      <c r="K240" s="36"/>
    </row>
    <row r="241" spans="1:11">
      <c r="A241" s="52"/>
      <c r="B241" s="36"/>
      <c r="C241" s="36"/>
      <c r="D241" s="36"/>
      <c r="E241" s="36"/>
      <c r="F241" s="36"/>
      <c r="G241" s="36"/>
      <c r="H241" s="36"/>
      <c r="I241" s="36"/>
      <c r="J241" s="36"/>
      <c r="K241" s="36"/>
    </row>
    <row r="242" spans="1:11">
      <c r="A242" s="52"/>
      <c r="B242" s="36"/>
      <c r="C242" s="36"/>
      <c r="D242" s="36"/>
      <c r="E242" s="36"/>
      <c r="F242" s="36"/>
      <c r="G242" s="36"/>
      <c r="H242" s="36"/>
      <c r="I242" s="36"/>
      <c r="J242" s="36"/>
      <c r="K242" s="36"/>
    </row>
    <row r="243" spans="1:11">
      <c r="A243" s="52"/>
      <c r="B243" s="36"/>
      <c r="C243" s="36"/>
      <c r="D243" s="36"/>
      <c r="E243" s="36"/>
      <c r="F243" s="36"/>
      <c r="G243" s="36"/>
      <c r="H243" s="36"/>
      <c r="I243" s="36"/>
      <c r="J243" s="36"/>
      <c r="K243" s="36"/>
    </row>
    <row r="244" spans="1:11">
      <c r="A244" s="52"/>
      <c r="B244" s="36"/>
      <c r="C244" s="36"/>
      <c r="D244" s="36"/>
      <c r="E244" s="36"/>
      <c r="F244" s="36"/>
      <c r="G244" s="36"/>
      <c r="H244" s="36"/>
      <c r="I244" s="36"/>
      <c r="J244" s="36"/>
      <c r="K244" s="36"/>
    </row>
    <row r="245" spans="1:11">
      <c r="A245" s="52"/>
      <c r="B245" s="36"/>
      <c r="C245" s="36"/>
      <c r="D245" s="36"/>
      <c r="E245" s="36"/>
      <c r="F245" s="36"/>
      <c r="G245" s="36"/>
      <c r="H245" s="36"/>
      <c r="I245" s="36"/>
      <c r="J245" s="36"/>
      <c r="K245" s="36"/>
    </row>
    <row r="246" spans="1:11">
      <c r="A246" s="52"/>
      <c r="B246" s="36"/>
      <c r="C246" s="36"/>
      <c r="D246" s="36"/>
      <c r="E246" s="36"/>
      <c r="F246" s="36"/>
      <c r="G246" s="36"/>
      <c r="H246" s="36"/>
      <c r="I246" s="36"/>
      <c r="J246" s="36"/>
      <c r="K246" s="36"/>
    </row>
    <row r="247" spans="1:11">
      <c r="A247" s="52"/>
      <c r="B247" s="36"/>
      <c r="C247" s="36"/>
      <c r="D247" s="36"/>
      <c r="E247" s="36"/>
      <c r="F247" s="36"/>
      <c r="G247" s="36"/>
      <c r="H247" s="36"/>
      <c r="I247" s="36"/>
      <c r="J247" s="36"/>
      <c r="K247" s="36"/>
    </row>
    <row r="248" spans="1:11">
      <c r="A248" s="52"/>
      <c r="B248" s="36"/>
      <c r="C248" s="36"/>
      <c r="D248" s="36"/>
      <c r="E248" s="36"/>
      <c r="F248" s="36"/>
      <c r="G248" s="36"/>
      <c r="H248" s="36"/>
      <c r="I248" s="36"/>
      <c r="J248" s="36"/>
      <c r="K248" s="36"/>
    </row>
    <row r="249" spans="1:11">
      <c r="A249" s="52"/>
      <c r="B249" s="36"/>
      <c r="C249" s="36"/>
      <c r="D249" s="36"/>
      <c r="E249" s="36"/>
      <c r="F249" s="36"/>
      <c r="G249" s="36"/>
      <c r="H249" s="36"/>
      <c r="I249" s="36"/>
      <c r="J249" s="36"/>
      <c r="K249" s="36"/>
    </row>
    <row r="250" spans="1:11">
      <c r="A250" s="52"/>
      <c r="B250" s="36"/>
      <c r="C250" s="36"/>
      <c r="D250" s="36"/>
      <c r="E250" s="36"/>
      <c r="F250" s="36"/>
      <c r="G250" s="36"/>
      <c r="H250" s="36"/>
      <c r="I250" s="36"/>
      <c r="J250" s="36"/>
      <c r="K250" s="36"/>
    </row>
    <row r="251" spans="1:11">
      <c r="A251" s="52"/>
      <c r="B251" s="36"/>
      <c r="C251" s="36"/>
      <c r="D251" s="36"/>
      <c r="E251" s="36"/>
      <c r="F251" s="36"/>
      <c r="G251" s="36"/>
      <c r="H251" s="36"/>
      <c r="I251" s="36"/>
      <c r="J251" s="36"/>
      <c r="K251" s="36"/>
    </row>
    <row r="252" spans="1:11">
      <c r="A252" s="52"/>
      <c r="B252" s="36"/>
      <c r="C252" s="36"/>
      <c r="D252" s="36"/>
      <c r="E252" s="36"/>
      <c r="F252" s="36"/>
      <c r="G252" s="36"/>
      <c r="H252" s="36"/>
      <c r="I252" s="36"/>
      <c r="J252" s="36"/>
      <c r="K252" s="36"/>
    </row>
    <row r="253" spans="1:11">
      <c r="A253" s="52"/>
      <c r="B253" s="36"/>
      <c r="C253" s="36"/>
      <c r="D253" s="36"/>
      <c r="E253" s="36"/>
      <c r="F253" s="36"/>
      <c r="G253" s="36"/>
      <c r="H253" s="36"/>
      <c r="I253" s="36"/>
      <c r="J253" s="36"/>
      <c r="K253" s="36"/>
    </row>
    <row r="254" spans="1:11">
      <c r="A254" s="52"/>
      <c r="B254" s="36"/>
      <c r="C254" s="36"/>
      <c r="D254" s="36"/>
      <c r="E254" s="36"/>
      <c r="F254" s="36"/>
      <c r="G254" s="36"/>
      <c r="H254" s="36"/>
      <c r="I254" s="36"/>
      <c r="J254" s="36"/>
      <c r="K254" s="36"/>
    </row>
    <row r="255" spans="1:11">
      <c r="A255" s="52"/>
      <c r="B255" s="36"/>
      <c r="C255" s="36"/>
      <c r="D255" s="36"/>
      <c r="E255" s="36"/>
      <c r="F255" s="36"/>
      <c r="G255" s="36"/>
      <c r="H255" s="36"/>
      <c r="I255" s="36"/>
      <c r="J255" s="36"/>
      <c r="K255" s="36"/>
    </row>
    <row r="256" spans="1:11">
      <c r="A256" s="52"/>
      <c r="B256" s="36"/>
      <c r="C256" s="36"/>
      <c r="D256" s="36"/>
      <c r="E256" s="36"/>
      <c r="F256" s="36"/>
      <c r="G256" s="36"/>
      <c r="H256" s="36"/>
      <c r="I256" s="36"/>
      <c r="J256" s="36"/>
      <c r="K256" s="36"/>
    </row>
    <row r="257" spans="1:11">
      <c r="A257" s="52"/>
      <c r="B257" s="36"/>
      <c r="C257" s="36"/>
      <c r="D257" s="36"/>
      <c r="E257" s="36"/>
      <c r="F257" s="36"/>
      <c r="G257" s="36"/>
      <c r="H257" s="36"/>
      <c r="I257" s="36"/>
      <c r="J257" s="36"/>
      <c r="K257" s="36"/>
    </row>
    <row r="258" spans="1:11">
      <c r="A258" s="52"/>
      <c r="B258" s="36"/>
      <c r="C258" s="36"/>
      <c r="D258" s="36"/>
      <c r="E258" s="36"/>
      <c r="F258" s="36"/>
      <c r="G258" s="36"/>
      <c r="H258" s="36"/>
      <c r="I258" s="36"/>
      <c r="J258" s="36"/>
      <c r="K258" s="36"/>
    </row>
    <row r="259" spans="1:11">
      <c r="A259" s="52"/>
      <c r="B259" s="36"/>
      <c r="C259" s="36"/>
      <c r="D259" s="36"/>
      <c r="E259" s="36"/>
      <c r="F259" s="36"/>
      <c r="G259" s="36"/>
      <c r="H259" s="36"/>
      <c r="I259" s="36"/>
      <c r="J259" s="36"/>
      <c r="K259" s="36"/>
    </row>
    <row r="260" spans="1:11">
      <c r="A260" s="52"/>
      <c r="B260" s="36"/>
      <c r="C260" s="36"/>
      <c r="D260" s="36"/>
      <c r="E260" s="36"/>
      <c r="F260" s="36"/>
      <c r="G260" s="36"/>
      <c r="H260" s="36"/>
      <c r="I260" s="36"/>
      <c r="J260" s="36"/>
      <c r="K260" s="36"/>
    </row>
    <row r="261" spans="1:11">
      <c r="A261" s="52"/>
      <c r="B261" s="36"/>
      <c r="C261" s="36"/>
      <c r="D261" s="36"/>
      <c r="E261" s="36"/>
      <c r="F261" s="36"/>
      <c r="G261" s="36"/>
      <c r="H261" s="36"/>
      <c r="I261" s="36"/>
      <c r="J261" s="36"/>
      <c r="K261" s="36"/>
    </row>
    <row r="262" spans="1:11">
      <c r="A262" s="52"/>
      <c r="B262" s="36"/>
      <c r="C262" s="36"/>
      <c r="D262" s="36"/>
      <c r="E262" s="36"/>
      <c r="F262" s="36"/>
      <c r="G262" s="36"/>
      <c r="H262" s="36"/>
      <c r="I262" s="36"/>
      <c r="J262" s="36"/>
      <c r="K262" s="36"/>
    </row>
    <row r="263" spans="1:11">
      <c r="A263" s="52"/>
      <c r="B263" s="36"/>
      <c r="C263" s="36"/>
      <c r="D263" s="36"/>
      <c r="E263" s="36"/>
      <c r="F263" s="36"/>
      <c r="G263" s="36"/>
      <c r="H263" s="36"/>
      <c r="I263" s="36"/>
      <c r="J263" s="36"/>
      <c r="K263" s="36"/>
    </row>
    <row r="264" spans="1:11">
      <c r="A264" s="52"/>
      <c r="B264" s="36"/>
      <c r="C264" s="36"/>
      <c r="D264" s="36"/>
      <c r="E264" s="36"/>
      <c r="F264" s="36"/>
      <c r="G264" s="36"/>
      <c r="H264" s="36"/>
      <c r="I264" s="36"/>
      <c r="J264" s="36"/>
      <c r="K264" s="36"/>
    </row>
    <row r="265" spans="1:11">
      <c r="A265" s="52"/>
      <c r="B265" s="36"/>
      <c r="C265" s="36"/>
      <c r="D265" s="36"/>
      <c r="E265" s="36"/>
      <c r="F265" s="36"/>
      <c r="G265" s="36"/>
      <c r="H265" s="36"/>
      <c r="I265" s="36"/>
      <c r="J265" s="36"/>
      <c r="K265" s="36"/>
    </row>
    <row r="266" spans="1:11">
      <c r="A266" s="52"/>
      <c r="B266" s="36"/>
      <c r="C266" s="36"/>
      <c r="D266" s="36"/>
      <c r="E266" s="36"/>
      <c r="F266" s="36"/>
      <c r="G266" s="36"/>
      <c r="H266" s="36"/>
      <c r="I266" s="36"/>
      <c r="J266" s="36"/>
      <c r="K266" s="36"/>
    </row>
    <row r="267" spans="1:11">
      <c r="A267" s="52"/>
      <c r="B267" s="36"/>
      <c r="C267" s="36"/>
      <c r="D267" s="36"/>
      <c r="E267" s="36"/>
      <c r="F267" s="36"/>
      <c r="G267" s="36"/>
      <c r="H267" s="36"/>
      <c r="I267" s="36"/>
      <c r="J267" s="36"/>
      <c r="K267" s="36"/>
    </row>
    <row r="268" spans="1:11">
      <c r="A268" s="52"/>
      <c r="B268" s="36"/>
      <c r="C268" s="36"/>
      <c r="D268" s="36"/>
      <c r="E268" s="36"/>
      <c r="F268" s="36"/>
      <c r="G268" s="36"/>
      <c r="H268" s="36"/>
      <c r="I268" s="36"/>
      <c r="J268" s="36"/>
      <c r="K268" s="36"/>
    </row>
    <row r="269" spans="1:11">
      <c r="A269" s="52"/>
      <c r="B269" s="36"/>
      <c r="C269" s="36"/>
      <c r="D269" s="36"/>
      <c r="E269" s="36"/>
      <c r="F269" s="36"/>
      <c r="G269" s="36"/>
      <c r="H269" s="36"/>
      <c r="I269" s="36"/>
      <c r="J269" s="36"/>
      <c r="K269" s="36"/>
    </row>
    <row r="270" spans="1:11">
      <c r="A270" s="52"/>
      <c r="B270" s="36"/>
      <c r="C270" s="36"/>
      <c r="D270" s="36"/>
      <c r="E270" s="36"/>
      <c r="F270" s="36"/>
      <c r="G270" s="36"/>
      <c r="H270" s="36"/>
      <c r="I270" s="36"/>
      <c r="J270" s="36"/>
      <c r="K270" s="36"/>
    </row>
    <row r="271" spans="1:11">
      <c r="A271" s="52"/>
      <c r="B271" s="36"/>
      <c r="C271" s="36"/>
      <c r="D271" s="36"/>
      <c r="E271" s="36"/>
      <c r="F271" s="36"/>
      <c r="G271" s="36"/>
      <c r="H271" s="36"/>
      <c r="I271" s="36"/>
      <c r="J271" s="36"/>
      <c r="K271" s="36"/>
    </row>
    <row r="272" spans="1:11">
      <c r="A272" s="52"/>
      <c r="B272" s="36"/>
      <c r="C272" s="36"/>
      <c r="D272" s="36"/>
      <c r="E272" s="36"/>
      <c r="F272" s="36"/>
      <c r="G272" s="36"/>
      <c r="H272" s="36"/>
      <c r="I272" s="36"/>
      <c r="J272" s="36"/>
      <c r="K272" s="36"/>
    </row>
    <row r="273" spans="1:11">
      <c r="A273" s="52"/>
      <c r="B273" s="36"/>
      <c r="C273" s="36"/>
      <c r="D273" s="36"/>
      <c r="E273" s="36"/>
      <c r="F273" s="36"/>
      <c r="G273" s="36"/>
      <c r="H273" s="36"/>
      <c r="I273" s="36"/>
      <c r="J273" s="36"/>
      <c r="K273" s="36"/>
    </row>
    <row r="274" spans="1:11">
      <c r="A274" s="52"/>
      <c r="B274" s="36"/>
      <c r="C274" s="36"/>
      <c r="D274" s="36"/>
      <c r="E274" s="36"/>
      <c r="F274" s="36"/>
      <c r="G274" s="36"/>
      <c r="H274" s="36"/>
      <c r="I274" s="36"/>
      <c r="J274" s="36"/>
      <c r="K274" s="36"/>
    </row>
    <row r="275" spans="1:11">
      <c r="A275" s="52"/>
      <c r="B275" s="36"/>
      <c r="C275" s="36"/>
      <c r="D275" s="36"/>
      <c r="E275" s="36"/>
      <c r="F275" s="36"/>
      <c r="G275" s="36"/>
      <c r="H275" s="36"/>
      <c r="I275" s="36"/>
      <c r="J275" s="36"/>
      <c r="K275" s="36"/>
    </row>
    <row r="276" spans="1:11">
      <c r="A276" s="52"/>
      <c r="B276" s="36"/>
      <c r="C276" s="36"/>
      <c r="D276" s="36"/>
      <c r="E276" s="36"/>
      <c r="F276" s="36"/>
      <c r="G276" s="36"/>
      <c r="H276" s="36"/>
      <c r="I276" s="36"/>
      <c r="J276" s="36"/>
      <c r="K276" s="36"/>
    </row>
    <row r="277" spans="1:11">
      <c r="A277" s="52"/>
      <c r="B277" s="36"/>
      <c r="C277" s="36"/>
      <c r="D277" s="36"/>
      <c r="E277" s="36"/>
      <c r="F277" s="36"/>
      <c r="G277" s="36"/>
      <c r="H277" s="36"/>
      <c r="I277" s="36"/>
      <c r="J277" s="36"/>
      <c r="K277" s="36"/>
    </row>
    <row r="278" spans="1:11">
      <c r="A278" s="52"/>
      <c r="B278" s="36"/>
      <c r="C278" s="36"/>
      <c r="D278" s="36"/>
      <c r="E278" s="36"/>
      <c r="F278" s="36"/>
      <c r="G278" s="36"/>
      <c r="H278" s="36"/>
      <c r="I278" s="36"/>
      <c r="J278" s="36"/>
      <c r="K278" s="36"/>
    </row>
    <row r="279" spans="1:11">
      <c r="A279" s="52"/>
      <c r="B279" s="36"/>
      <c r="C279" s="36"/>
      <c r="D279" s="36"/>
      <c r="E279" s="36"/>
      <c r="F279" s="36"/>
      <c r="G279" s="36"/>
      <c r="H279" s="36"/>
      <c r="I279" s="36"/>
      <c r="J279" s="36"/>
      <c r="K279" s="36"/>
    </row>
    <row r="280" spans="1:11">
      <c r="A280" s="52"/>
      <c r="B280" s="36"/>
      <c r="C280" s="36"/>
      <c r="D280" s="36"/>
      <c r="E280" s="36"/>
      <c r="F280" s="36"/>
      <c r="G280" s="36"/>
      <c r="H280" s="36"/>
      <c r="I280" s="36"/>
      <c r="J280" s="36"/>
      <c r="K280" s="36"/>
    </row>
    <row r="281" spans="1:11">
      <c r="A281" s="52"/>
      <c r="B281" s="36"/>
      <c r="C281" s="36"/>
      <c r="D281" s="36"/>
      <c r="E281" s="36"/>
      <c r="F281" s="36"/>
      <c r="G281" s="36"/>
      <c r="H281" s="36"/>
      <c r="I281" s="36"/>
      <c r="J281" s="36"/>
      <c r="K281" s="36"/>
    </row>
    <row r="282" spans="1:11">
      <c r="A282" s="52"/>
      <c r="B282" s="36"/>
      <c r="C282" s="36"/>
      <c r="D282" s="36"/>
      <c r="E282" s="36"/>
      <c r="F282" s="36"/>
      <c r="G282" s="36"/>
      <c r="H282" s="36"/>
      <c r="I282" s="36"/>
      <c r="J282" s="36"/>
      <c r="K282" s="36"/>
    </row>
    <row r="283" spans="1:11">
      <c r="A283" s="52"/>
      <c r="B283" s="36"/>
      <c r="C283" s="36"/>
      <c r="D283" s="36"/>
      <c r="E283" s="36"/>
      <c r="F283" s="36"/>
      <c r="G283" s="36"/>
      <c r="H283" s="36"/>
      <c r="I283" s="36"/>
      <c r="J283" s="36"/>
      <c r="K283" s="36"/>
    </row>
    <row r="284" spans="1:11">
      <c r="A284" s="52"/>
      <c r="B284" s="36"/>
      <c r="C284" s="36"/>
      <c r="D284" s="36"/>
      <c r="E284" s="36"/>
      <c r="F284" s="36"/>
      <c r="G284" s="36"/>
      <c r="H284" s="36"/>
      <c r="I284" s="36"/>
      <c r="J284" s="36"/>
      <c r="K284" s="36"/>
    </row>
    <row r="285" spans="1:11">
      <c r="A285" s="52"/>
      <c r="B285" s="36"/>
      <c r="C285" s="36"/>
      <c r="D285" s="36"/>
      <c r="E285" s="36"/>
      <c r="F285" s="36"/>
      <c r="G285" s="36"/>
      <c r="H285" s="36"/>
      <c r="I285" s="36"/>
      <c r="J285" s="36"/>
      <c r="K285" s="36"/>
    </row>
    <row r="286" spans="1:11">
      <c r="A286" s="52"/>
      <c r="B286" s="36"/>
      <c r="C286" s="36"/>
      <c r="D286" s="36"/>
      <c r="E286" s="36"/>
      <c r="F286" s="36"/>
      <c r="G286" s="36"/>
      <c r="H286" s="36"/>
      <c r="I286" s="36"/>
      <c r="J286" s="36"/>
      <c r="K286" s="36"/>
    </row>
    <row r="287" spans="1:11">
      <c r="A287" s="52"/>
      <c r="B287" s="36"/>
      <c r="C287" s="36"/>
      <c r="D287" s="36"/>
      <c r="E287" s="36"/>
      <c r="F287" s="36"/>
      <c r="G287" s="36"/>
      <c r="H287" s="36"/>
      <c r="I287" s="36"/>
      <c r="J287" s="36"/>
      <c r="K287" s="36"/>
    </row>
    <row r="288" spans="1:11">
      <c r="A288" s="52"/>
      <c r="B288" s="36"/>
      <c r="C288" s="36"/>
      <c r="D288" s="36"/>
      <c r="E288" s="36"/>
      <c r="F288" s="36"/>
      <c r="G288" s="36"/>
      <c r="H288" s="36"/>
      <c r="I288" s="36"/>
      <c r="J288" s="36"/>
      <c r="K288" s="36"/>
    </row>
    <row r="289" spans="1:11">
      <c r="A289" s="52"/>
      <c r="B289" s="36"/>
      <c r="C289" s="36"/>
      <c r="D289" s="36"/>
      <c r="E289" s="36"/>
      <c r="F289" s="36"/>
      <c r="G289" s="36"/>
      <c r="H289" s="36"/>
      <c r="I289" s="36"/>
      <c r="J289" s="36"/>
      <c r="K289" s="36"/>
    </row>
    <row r="290" spans="1:11">
      <c r="A290" s="52"/>
      <c r="B290" s="36"/>
      <c r="C290" s="36"/>
      <c r="D290" s="36"/>
      <c r="E290" s="36"/>
      <c r="F290" s="36"/>
      <c r="G290" s="36"/>
      <c r="H290" s="36"/>
      <c r="I290" s="36"/>
      <c r="J290" s="36"/>
      <c r="K290" s="36"/>
    </row>
    <row r="291" spans="1:11">
      <c r="A291" s="52"/>
      <c r="B291" s="36"/>
      <c r="C291" s="36"/>
      <c r="D291" s="36"/>
      <c r="E291" s="36"/>
      <c r="F291" s="36"/>
      <c r="G291" s="36"/>
      <c r="H291" s="36"/>
      <c r="I291" s="36"/>
      <c r="J291" s="36"/>
      <c r="K291" s="36"/>
    </row>
    <row r="292" spans="1:11">
      <c r="A292" s="52"/>
      <c r="B292" s="36"/>
      <c r="C292" s="36"/>
      <c r="D292" s="36"/>
      <c r="E292" s="36"/>
      <c r="F292" s="36"/>
      <c r="G292" s="36"/>
      <c r="H292" s="36"/>
      <c r="I292" s="36"/>
      <c r="J292" s="36"/>
      <c r="K292" s="36"/>
    </row>
    <row r="293" spans="1:11">
      <c r="A293" s="52"/>
      <c r="B293" s="36"/>
      <c r="C293" s="36"/>
      <c r="D293" s="36"/>
      <c r="E293" s="36"/>
      <c r="F293" s="36"/>
      <c r="G293" s="36"/>
      <c r="H293" s="36"/>
      <c r="I293" s="36"/>
      <c r="J293" s="36"/>
      <c r="K293" s="36"/>
    </row>
    <row r="294" spans="1:11">
      <c r="A294" s="52"/>
      <c r="B294" s="36"/>
      <c r="C294" s="36"/>
      <c r="D294" s="36"/>
      <c r="E294" s="36"/>
      <c r="F294" s="36"/>
      <c r="G294" s="36"/>
      <c r="H294" s="36"/>
      <c r="I294" s="36"/>
      <c r="J294" s="36"/>
      <c r="K294" s="36"/>
    </row>
    <row r="295" spans="1:11">
      <c r="A295" s="52"/>
      <c r="B295" s="36"/>
      <c r="C295" s="36"/>
      <c r="D295" s="36"/>
      <c r="E295" s="36"/>
      <c r="F295" s="36"/>
      <c r="G295" s="36"/>
      <c r="H295" s="36"/>
      <c r="I295" s="36"/>
      <c r="J295" s="36"/>
      <c r="K295" s="36"/>
    </row>
    <row r="296" spans="1:11">
      <c r="A296" s="52"/>
      <c r="B296" s="36"/>
      <c r="C296" s="36"/>
      <c r="D296" s="36"/>
      <c r="E296" s="36"/>
      <c r="F296" s="36"/>
      <c r="G296" s="36"/>
      <c r="H296" s="36"/>
      <c r="I296" s="36"/>
      <c r="J296" s="36"/>
      <c r="K296" s="36"/>
    </row>
    <row r="297" spans="1:11">
      <c r="A297" s="52"/>
      <c r="B297" s="36"/>
      <c r="C297" s="36"/>
      <c r="D297" s="36"/>
      <c r="E297" s="36"/>
      <c r="F297" s="36"/>
      <c r="G297" s="36"/>
      <c r="H297" s="36"/>
      <c r="I297" s="36"/>
      <c r="J297" s="36"/>
      <c r="K297" s="36"/>
    </row>
    <row r="298" spans="1:11">
      <c r="A298" s="52"/>
      <c r="B298" s="36"/>
      <c r="C298" s="36"/>
      <c r="D298" s="36"/>
      <c r="E298" s="36"/>
      <c r="F298" s="36"/>
      <c r="G298" s="36"/>
      <c r="H298" s="36"/>
      <c r="I298" s="36"/>
      <c r="J298" s="36"/>
      <c r="K298" s="36"/>
    </row>
    <row r="299" spans="1:11">
      <c r="A299" s="52"/>
      <c r="B299" s="36"/>
      <c r="C299" s="36"/>
      <c r="D299" s="36"/>
      <c r="E299" s="36"/>
      <c r="F299" s="36"/>
      <c r="G299" s="36"/>
      <c r="H299" s="36"/>
      <c r="I299" s="36"/>
      <c r="J299" s="36"/>
      <c r="K299" s="36"/>
    </row>
    <row r="300" spans="1:11">
      <c r="A300" s="52"/>
      <c r="B300" s="36"/>
      <c r="C300" s="36"/>
      <c r="D300" s="36"/>
      <c r="E300" s="36"/>
      <c r="F300" s="36"/>
      <c r="G300" s="36"/>
      <c r="H300" s="36"/>
      <c r="I300" s="36"/>
      <c r="J300" s="36"/>
      <c r="K300" s="36"/>
    </row>
    <row r="301" spans="1:11">
      <c r="A301" s="52"/>
      <c r="B301" s="36"/>
      <c r="C301" s="36"/>
      <c r="D301" s="36"/>
      <c r="E301" s="36"/>
      <c r="F301" s="36"/>
      <c r="G301" s="36"/>
      <c r="H301" s="36"/>
      <c r="I301" s="36"/>
      <c r="J301" s="36"/>
      <c r="K301" s="36"/>
    </row>
    <row r="302" spans="1:11">
      <c r="A302" s="52"/>
      <c r="B302" s="36"/>
      <c r="C302" s="36"/>
      <c r="D302" s="36"/>
      <c r="E302" s="36"/>
      <c r="F302" s="36"/>
      <c r="G302" s="36"/>
      <c r="H302" s="36"/>
      <c r="I302" s="36"/>
      <c r="J302" s="36"/>
      <c r="K302" s="36"/>
    </row>
    <row r="303" spans="1:11">
      <c r="A303" s="52"/>
      <c r="B303" s="36"/>
      <c r="C303" s="36"/>
      <c r="D303" s="36"/>
      <c r="E303" s="36"/>
      <c r="F303" s="36"/>
      <c r="G303" s="36"/>
      <c r="H303" s="36"/>
      <c r="I303" s="36"/>
      <c r="J303" s="36"/>
      <c r="K303" s="36"/>
    </row>
    <row r="304" spans="1:11">
      <c r="A304" s="52"/>
      <c r="B304" s="36"/>
      <c r="C304" s="36"/>
      <c r="D304" s="36"/>
      <c r="E304" s="36"/>
      <c r="F304" s="36"/>
      <c r="G304" s="36"/>
      <c r="H304" s="36"/>
      <c r="I304" s="36"/>
      <c r="J304" s="36"/>
      <c r="K304" s="36"/>
    </row>
    <row r="305" spans="1:11">
      <c r="A305" s="52"/>
      <c r="B305" s="36"/>
      <c r="C305" s="36"/>
      <c r="D305" s="36"/>
      <c r="E305" s="36"/>
      <c r="F305" s="36"/>
      <c r="G305" s="36"/>
      <c r="H305" s="36"/>
      <c r="I305" s="36"/>
      <c r="J305" s="36"/>
      <c r="K305" s="36"/>
    </row>
    <row r="306" spans="1:11">
      <c r="A306" s="52"/>
      <c r="B306" s="36"/>
      <c r="C306" s="36"/>
      <c r="D306" s="36"/>
      <c r="E306" s="36"/>
      <c r="F306" s="36"/>
      <c r="G306" s="36"/>
      <c r="H306" s="36"/>
      <c r="I306" s="36"/>
      <c r="J306" s="36"/>
      <c r="K306" s="36"/>
    </row>
    <row r="307" spans="1:11">
      <c r="A307" s="52"/>
      <c r="B307" s="36"/>
      <c r="C307" s="36"/>
      <c r="D307" s="36"/>
      <c r="E307" s="36"/>
      <c r="F307" s="36"/>
      <c r="G307" s="36"/>
      <c r="H307" s="36"/>
      <c r="I307" s="36"/>
      <c r="J307" s="36"/>
      <c r="K307" s="36"/>
    </row>
    <row r="308" spans="1:11">
      <c r="A308" s="52"/>
      <c r="B308" s="36"/>
      <c r="C308" s="36"/>
      <c r="D308" s="36"/>
      <c r="E308" s="36"/>
      <c r="F308" s="36"/>
      <c r="G308" s="36"/>
      <c r="H308" s="36"/>
      <c r="I308" s="36"/>
      <c r="J308" s="36"/>
      <c r="K308" s="36"/>
    </row>
    <row r="309" spans="1:11">
      <c r="A309" s="52"/>
      <c r="B309" s="36"/>
      <c r="C309" s="36"/>
      <c r="D309" s="36"/>
      <c r="E309" s="36"/>
      <c r="F309" s="36"/>
      <c r="G309" s="36"/>
      <c r="H309" s="36"/>
      <c r="I309" s="36"/>
      <c r="J309" s="36"/>
      <c r="K309" s="36"/>
    </row>
    <row r="310" spans="1:11">
      <c r="A310" s="52"/>
      <c r="B310" s="36"/>
      <c r="C310" s="36"/>
      <c r="D310" s="36"/>
      <c r="E310" s="36"/>
      <c r="F310" s="36"/>
      <c r="G310" s="36"/>
      <c r="H310" s="36"/>
      <c r="I310" s="36"/>
      <c r="J310" s="36"/>
      <c r="K310" s="36"/>
    </row>
    <row r="311" spans="1:11">
      <c r="A311" s="52"/>
      <c r="B311" s="36"/>
      <c r="C311" s="36"/>
      <c r="D311" s="36"/>
      <c r="E311" s="36"/>
      <c r="F311" s="36"/>
      <c r="G311" s="36"/>
      <c r="H311" s="36"/>
      <c r="I311" s="36"/>
      <c r="J311" s="36"/>
      <c r="K311" s="36"/>
    </row>
    <row r="312" spans="1:11">
      <c r="A312" s="52"/>
      <c r="B312" s="36"/>
      <c r="C312" s="36"/>
      <c r="D312" s="36"/>
      <c r="E312" s="36"/>
      <c r="F312" s="36"/>
      <c r="G312" s="36"/>
      <c r="H312" s="36"/>
      <c r="I312" s="36"/>
      <c r="J312" s="36"/>
      <c r="K312" s="36"/>
    </row>
    <row r="313" spans="1:11">
      <c r="A313" s="52"/>
      <c r="B313" s="36"/>
      <c r="C313" s="36"/>
      <c r="D313" s="36"/>
      <c r="E313" s="36"/>
      <c r="F313" s="36"/>
      <c r="G313" s="36"/>
      <c r="H313" s="36"/>
      <c r="I313" s="36"/>
      <c r="J313" s="36"/>
      <c r="K313" s="36"/>
    </row>
    <row r="314" spans="1:11">
      <c r="A314" s="52"/>
      <c r="B314" s="36"/>
      <c r="C314" s="36"/>
      <c r="D314" s="36"/>
      <c r="E314" s="36"/>
      <c r="F314" s="36"/>
      <c r="G314" s="36"/>
      <c r="H314" s="36"/>
      <c r="I314" s="36"/>
      <c r="J314" s="36"/>
      <c r="K314" s="36"/>
    </row>
    <row r="315" spans="1:11">
      <c r="A315" s="52"/>
      <c r="B315" s="36"/>
      <c r="C315" s="36"/>
      <c r="D315" s="36"/>
      <c r="E315" s="36"/>
      <c r="F315" s="36"/>
      <c r="G315" s="36"/>
      <c r="H315" s="36"/>
      <c r="I315" s="36"/>
      <c r="J315" s="36"/>
      <c r="K315" s="36"/>
    </row>
    <row r="316" spans="1:11">
      <c r="A316" s="52"/>
      <c r="B316" s="36"/>
      <c r="C316" s="36"/>
      <c r="D316" s="36"/>
      <c r="E316" s="36"/>
      <c r="F316" s="36"/>
      <c r="G316" s="36"/>
      <c r="H316" s="36"/>
      <c r="I316" s="36"/>
      <c r="J316" s="36"/>
      <c r="K316" s="36"/>
    </row>
    <row r="317" spans="1:11">
      <c r="A317" s="52"/>
      <c r="B317" s="36"/>
      <c r="C317" s="36"/>
      <c r="D317" s="36"/>
      <c r="E317" s="36"/>
      <c r="F317" s="36"/>
      <c r="G317" s="36"/>
      <c r="H317" s="36"/>
      <c r="I317" s="36"/>
      <c r="J317" s="36"/>
      <c r="K317" s="36"/>
    </row>
    <row r="318" spans="1:11">
      <c r="A318" s="52"/>
      <c r="B318" s="36"/>
      <c r="C318" s="36"/>
      <c r="D318" s="36"/>
      <c r="E318" s="36"/>
      <c r="F318" s="36"/>
      <c r="G318" s="36"/>
      <c r="H318" s="36"/>
      <c r="I318" s="36"/>
      <c r="J318" s="36"/>
      <c r="K318" s="36"/>
    </row>
    <row r="319" spans="1:11">
      <c r="A319" s="52"/>
      <c r="B319" s="36"/>
      <c r="C319" s="36"/>
      <c r="D319" s="36"/>
      <c r="E319" s="36"/>
      <c r="F319" s="36"/>
      <c r="G319" s="36"/>
      <c r="H319" s="36"/>
      <c r="I319" s="36"/>
      <c r="J319" s="36"/>
      <c r="K319" s="36"/>
    </row>
    <row r="320" spans="1:11">
      <c r="A320" s="52"/>
      <c r="B320" s="36"/>
      <c r="C320" s="36"/>
      <c r="D320" s="36"/>
      <c r="E320" s="36"/>
      <c r="F320" s="36"/>
      <c r="G320" s="36"/>
      <c r="H320" s="36"/>
      <c r="I320" s="36"/>
      <c r="J320" s="36"/>
      <c r="K320" s="36"/>
    </row>
    <row r="321" spans="1:11">
      <c r="A321" s="52"/>
      <c r="B321" s="36"/>
      <c r="C321" s="36"/>
      <c r="D321" s="36"/>
      <c r="E321" s="36"/>
      <c r="F321" s="36"/>
      <c r="G321" s="36"/>
      <c r="H321" s="36"/>
      <c r="I321" s="36"/>
      <c r="J321" s="36"/>
      <c r="K321" s="36"/>
    </row>
    <row r="322" spans="1:11">
      <c r="A322" s="52"/>
      <c r="B322" s="36"/>
      <c r="C322" s="36"/>
      <c r="D322" s="36"/>
      <c r="E322" s="36"/>
      <c r="F322" s="36"/>
      <c r="G322" s="36"/>
      <c r="H322" s="36"/>
      <c r="I322" s="36"/>
      <c r="J322" s="36"/>
      <c r="K322" s="36"/>
    </row>
    <row r="323" spans="1:11">
      <c r="A323" s="52"/>
      <c r="B323" s="36"/>
      <c r="C323" s="36"/>
      <c r="D323" s="36"/>
      <c r="E323" s="36"/>
      <c r="F323" s="36"/>
      <c r="G323" s="36"/>
      <c r="H323" s="36"/>
      <c r="I323" s="36"/>
      <c r="J323" s="36"/>
      <c r="K323" s="36"/>
    </row>
    <row r="324" spans="1:11">
      <c r="A324" s="52"/>
      <c r="B324" s="36"/>
      <c r="C324" s="36"/>
      <c r="D324" s="36"/>
      <c r="E324" s="36"/>
      <c r="F324" s="36"/>
      <c r="G324" s="36"/>
      <c r="H324" s="36"/>
      <c r="I324" s="36"/>
      <c r="J324" s="36"/>
      <c r="K324" s="36"/>
    </row>
    <row r="325" spans="1:11">
      <c r="A325" s="52"/>
      <c r="B325" s="36"/>
      <c r="C325" s="36"/>
      <c r="D325" s="36"/>
      <c r="E325" s="36"/>
      <c r="F325" s="36"/>
      <c r="G325" s="36"/>
      <c r="H325" s="36"/>
      <c r="I325" s="36"/>
      <c r="J325" s="36"/>
      <c r="K325" s="36"/>
    </row>
    <row r="326" spans="1:11">
      <c r="A326" s="52"/>
      <c r="B326" s="36"/>
      <c r="C326" s="36"/>
      <c r="D326" s="36"/>
      <c r="E326" s="36"/>
      <c r="F326" s="36"/>
      <c r="G326" s="36"/>
      <c r="H326" s="36"/>
      <c r="I326" s="36"/>
      <c r="J326" s="36"/>
      <c r="K326" s="36"/>
    </row>
    <row r="327" spans="1:11">
      <c r="A327" s="52"/>
      <c r="B327" s="36"/>
      <c r="C327" s="36"/>
      <c r="D327" s="36"/>
      <c r="E327" s="36"/>
      <c r="F327" s="36"/>
      <c r="G327" s="36"/>
      <c r="H327" s="36"/>
      <c r="I327" s="36"/>
      <c r="J327" s="36"/>
      <c r="K327" s="36"/>
    </row>
    <row r="328" spans="1:11">
      <c r="A328" s="52"/>
      <c r="B328" s="36"/>
      <c r="C328" s="36"/>
      <c r="D328" s="36"/>
      <c r="E328" s="36"/>
      <c r="F328" s="36"/>
      <c r="G328" s="36"/>
      <c r="H328" s="36"/>
      <c r="I328" s="36"/>
      <c r="J328" s="36"/>
      <c r="K328" s="36"/>
    </row>
    <row r="329" spans="1:11">
      <c r="A329" s="52"/>
      <c r="B329" s="36"/>
      <c r="C329" s="36"/>
      <c r="D329" s="36"/>
      <c r="E329" s="36"/>
      <c r="F329" s="36"/>
      <c r="G329" s="36"/>
      <c r="H329" s="36"/>
      <c r="I329" s="36"/>
      <c r="J329" s="36"/>
      <c r="K329" s="36"/>
    </row>
    <row r="330" spans="1:11">
      <c r="A330" s="52"/>
      <c r="B330" s="36"/>
      <c r="C330" s="36"/>
      <c r="D330" s="36"/>
      <c r="E330" s="36"/>
      <c r="F330" s="36"/>
      <c r="G330" s="36"/>
      <c r="H330" s="36"/>
      <c r="I330" s="36"/>
      <c r="J330" s="36"/>
      <c r="K330" s="36"/>
    </row>
    <row r="331" spans="1:11">
      <c r="A331" s="52"/>
      <c r="B331" s="36"/>
      <c r="C331" s="36"/>
      <c r="D331" s="36"/>
      <c r="E331" s="36"/>
      <c r="F331" s="36"/>
      <c r="G331" s="36"/>
      <c r="H331" s="36"/>
      <c r="I331" s="36"/>
      <c r="J331" s="36"/>
      <c r="K331" s="36"/>
    </row>
    <row r="332" spans="1:11">
      <c r="A332" s="52"/>
      <c r="B332" s="36"/>
      <c r="C332" s="36"/>
      <c r="D332" s="36"/>
      <c r="E332" s="36"/>
      <c r="F332" s="36"/>
      <c r="G332" s="36"/>
      <c r="H332" s="36"/>
      <c r="I332" s="36"/>
      <c r="J332" s="36"/>
      <c r="K332" s="36"/>
    </row>
    <row r="333" spans="1:11">
      <c r="A333" s="52"/>
      <c r="B333" s="36"/>
      <c r="C333" s="36"/>
      <c r="D333" s="36"/>
      <c r="E333" s="36"/>
      <c r="F333" s="36"/>
      <c r="G333" s="36"/>
      <c r="H333" s="36"/>
      <c r="I333" s="36"/>
      <c r="J333" s="36"/>
      <c r="K333" s="36"/>
    </row>
    <row r="334" spans="1:11">
      <c r="A334" s="52"/>
      <c r="B334" s="36"/>
      <c r="C334" s="36"/>
      <c r="D334" s="36"/>
      <c r="E334" s="36"/>
      <c r="F334" s="36"/>
      <c r="G334" s="36"/>
      <c r="H334" s="36"/>
      <c r="I334" s="36"/>
      <c r="J334" s="36"/>
      <c r="K334" s="36"/>
    </row>
    <row r="335" spans="1:11">
      <c r="A335" s="52"/>
      <c r="B335" s="36"/>
      <c r="C335" s="36"/>
      <c r="D335" s="36"/>
      <c r="E335" s="36"/>
      <c r="F335" s="36"/>
      <c r="G335" s="36"/>
      <c r="H335" s="36"/>
      <c r="I335" s="36"/>
      <c r="J335" s="36"/>
      <c r="K335" s="36"/>
    </row>
    <row r="336" spans="1:11">
      <c r="A336" s="52"/>
      <c r="B336" s="36"/>
      <c r="C336" s="36"/>
      <c r="D336" s="36"/>
      <c r="E336" s="36"/>
      <c r="F336" s="36"/>
      <c r="G336" s="36"/>
      <c r="H336" s="36"/>
      <c r="I336" s="36"/>
      <c r="J336" s="36"/>
      <c r="K336" s="36"/>
    </row>
    <row r="337" spans="1:11">
      <c r="A337" s="52"/>
      <c r="B337" s="36"/>
      <c r="C337" s="36"/>
      <c r="D337" s="36"/>
      <c r="E337" s="36"/>
      <c r="F337" s="36"/>
      <c r="G337" s="36"/>
      <c r="H337" s="36"/>
      <c r="I337" s="36"/>
      <c r="J337" s="36"/>
      <c r="K337" s="36"/>
    </row>
    <row r="338" spans="1:11">
      <c r="A338" s="52"/>
      <c r="B338" s="36"/>
      <c r="C338" s="36"/>
      <c r="D338" s="36"/>
      <c r="E338" s="36"/>
      <c r="F338" s="36"/>
      <c r="G338" s="36"/>
      <c r="H338" s="36"/>
      <c r="I338" s="36"/>
      <c r="J338" s="36"/>
      <c r="K338" s="36"/>
    </row>
    <row r="339" spans="1:11">
      <c r="A339" s="52"/>
      <c r="B339" s="36"/>
      <c r="C339" s="36"/>
      <c r="D339" s="36"/>
      <c r="E339" s="36"/>
      <c r="F339" s="36"/>
      <c r="G339" s="36"/>
      <c r="H339" s="36"/>
      <c r="I339" s="36"/>
      <c r="J339" s="36"/>
      <c r="K339" s="36"/>
    </row>
    <row r="340" spans="1:11">
      <c r="A340" s="52"/>
      <c r="B340" s="36"/>
      <c r="C340" s="36"/>
      <c r="D340" s="36"/>
      <c r="E340" s="36"/>
      <c r="F340" s="36"/>
      <c r="G340" s="36"/>
      <c r="H340" s="36"/>
      <c r="I340" s="36"/>
      <c r="J340" s="36"/>
      <c r="K340" s="36"/>
    </row>
    <row r="341" spans="1:11">
      <c r="A341" s="52"/>
      <c r="B341" s="36"/>
      <c r="C341" s="36"/>
      <c r="D341" s="36"/>
      <c r="E341" s="36"/>
      <c r="F341" s="36"/>
      <c r="G341" s="36"/>
      <c r="H341" s="36"/>
      <c r="I341" s="36"/>
      <c r="J341" s="36"/>
      <c r="K341" s="36"/>
    </row>
    <row r="342" spans="1:11">
      <c r="A342" s="52"/>
      <c r="B342" s="36"/>
      <c r="C342" s="36"/>
      <c r="D342" s="36"/>
      <c r="E342" s="36"/>
      <c r="F342" s="36"/>
      <c r="G342" s="36"/>
      <c r="H342" s="36"/>
      <c r="I342" s="36"/>
      <c r="J342" s="36"/>
      <c r="K342" s="36"/>
    </row>
    <row r="343" spans="1:11">
      <c r="A343" s="52"/>
      <c r="B343" s="36"/>
      <c r="C343" s="36"/>
      <c r="D343" s="36"/>
      <c r="E343" s="36"/>
      <c r="F343" s="36"/>
      <c r="G343" s="36"/>
      <c r="H343" s="36"/>
      <c r="I343" s="36"/>
      <c r="J343" s="36"/>
      <c r="K343" s="36"/>
    </row>
    <row r="344" spans="1:11">
      <c r="A344" s="52"/>
      <c r="B344" s="36"/>
      <c r="C344" s="36"/>
      <c r="D344" s="36"/>
      <c r="E344" s="36"/>
      <c r="F344" s="36"/>
      <c r="G344" s="36"/>
      <c r="H344" s="36"/>
      <c r="I344" s="36"/>
      <c r="J344" s="36"/>
      <c r="K344" s="36"/>
    </row>
    <row r="345" spans="1:11">
      <c r="A345" s="52"/>
      <c r="B345" s="36"/>
      <c r="C345" s="36"/>
      <c r="D345" s="36"/>
      <c r="E345" s="36"/>
      <c r="F345" s="36"/>
      <c r="G345" s="36"/>
      <c r="H345" s="36"/>
      <c r="I345" s="36"/>
      <c r="J345" s="36"/>
      <c r="K345" s="36"/>
    </row>
    <row r="346" spans="1:11">
      <c r="A346" s="52"/>
      <c r="B346" s="36"/>
      <c r="C346" s="36"/>
      <c r="D346" s="36"/>
      <c r="E346" s="36"/>
      <c r="F346" s="36"/>
      <c r="G346" s="36"/>
      <c r="H346" s="36"/>
      <c r="I346" s="36"/>
      <c r="J346" s="36"/>
      <c r="K346" s="36"/>
    </row>
    <row r="347" spans="1:11">
      <c r="A347" s="52"/>
      <c r="B347" s="36"/>
      <c r="C347" s="36"/>
      <c r="D347" s="36"/>
      <c r="E347" s="36"/>
      <c r="F347" s="36"/>
      <c r="G347" s="36"/>
      <c r="H347" s="36"/>
      <c r="I347" s="36"/>
      <c r="J347" s="36"/>
      <c r="K347" s="36"/>
    </row>
    <row r="348" spans="1:11">
      <c r="A348" s="52"/>
      <c r="B348" s="36"/>
      <c r="C348" s="36"/>
      <c r="D348" s="36"/>
      <c r="E348" s="36"/>
      <c r="F348" s="36"/>
      <c r="G348" s="36"/>
      <c r="H348" s="36"/>
      <c r="I348" s="36"/>
      <c r="J348" s="36"/>
      <c r="K348" s="36"/>
    </row>
    <row r="349" spans="1:11">
      <c r="A349" s="52"/>
      <c r="B349" s="36"/>
      <c r="C349" s="36"/>
      <c r="D349" s="36"/>
      <c r="E349" s="36"/>
      <c r="F349" s="36"/>
      <c r="G349" s="36"/>
      <c r="H349" s="36"/>
      <c r="I349" s="36"/>
      <c r="J349" s="36"/>
      <c r="K349" s="36"/>
    </row>
    <row r="350" spans="1:11">
      <c r="A350" s="52"/>
      <c r="B350" s="36"/>
      <c r="C350" s="36"/>
      <c r="D350" s="36"/>
      <c r="E350" s="36"/>
      <c r="F350" s="36"/>
      <c r="G350" s="36"/>
      <c r="H350" s="36"/>
      <c r="I350" s="36"/>
      <c r="J350" s="36"/>
      <c r="K350" s="36"/>
    </row>
    <row r="351" spans="1:11">
      <c r="A351" s="52"/>
      <c r="B351" s="36"/>
      <c r="C351" s="36"/>
      <c r="D351" s="36"/>
      <c r="E351" s="36"/>
      <c r="F351" s="36"/>
      <c r="G351" s="36"/>
      <c r="H351" s="36"/>
      <c r="I351" s="36"/>
      <c r="J351" s="36"/>
      <c r="K351" s="36"/>
    </row>
    <row r="352" spans="1:11">
      <c r="A352" s="52"/>
      <c r="B352" s="36"/>
      <c r="C352" s="36"/>
      <c r="D352" s="36"/>
      <c r="E352" s="36"/>
      <c r="F352" s="36"/>
      <c r="G352" s="36"/>
      <c r="H352" s="36"/>
      <c r="I352" s="36"/>
      <c r="J352" s="36"/>
      <c r="K352" s="36"/>
    </row>
    <row r="353" spans="1:11">
      <c r="A353" s="52"/>
      <c r="B353" s="36"/>
      <c r="C353" s="36"/>
      <c r="D353" s="36"/>
      <c r="E353" s="36"/>
      <c r="F353" s="36"/>
      <c r="G353" s="36"/>
      <c r="H353" s="36"/>
      <c r="I353" s="36"/>
      <c r="J353" s="36"/>
      <c r="K353" s="36"/>
    </row>
    <row r="354" spans="1:11">
      <c r="A354" s="52"/>
      <c r="B354" s="36"/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>
      <c r="A355" s="52"/>
      <c r="B355" s="36"/>
      <c r="C355" s="36"/>
      <c r="D355" s="36"/>
      <c r="E355" s="36"/>
      <c r="F355" s="36"/>
      <c r="G355" s="36"/>
      <c r="H355" s="36"/>
      <c r="I355" s="36"/>
      <c r="J355" s="36"/>
      <c r="K355" s="36"/>
    </row>
    <row r="356" spans="1:11">
      <c r="A356" s="52"/>
      <c r="B356" s="36"/>
      <c r="C356" s="36"/>
      <c r="D356" s="36"/>
      <c r="E356" s="36"/>
      <c r="F356" s="36"/>
      <c r="G356" s="36"/>
      <c r="H356" s="36"/>
      <c r="I356" s="36"/>
      <c r="J356" s="36"/>
      <c r="K356" s="36"/>
    </row>
    <row r="357" spans="1:11">
      <c r="A357" s="52"/>
      <c r="B357" s="36"/>
      <c r="C357" s="36"/>
      <c r="D357" s="36"/>
      <c r="E357" s="36"/>
      <c r="F357" s="36"/>
      <c r="G357" s="36"/>
      <c r="H357" s="36"/>
      <c r="I357" s="36"/>
      <c r="J357" s="36"/>
      <c r="K357" s="36"/>
    </row>
    <row r="358" spans="1:11">
      <c r="A358" s="52"/>
      <c r="B358" s="36"/>
      <c r="C358" s="36"/>
      <c r="D358" s="36"/>
      <c r="E358" s="36"/>
      <c r="F358" s="36"/>
      <c r="G358" s="36"/>
      <c r="H358" s="36"/>
      <c r="I358" s="36"/>
      <c r="J358" s="36"/>
      <c r="K358" s="36"/>
    </row>
    <row r="359" spans="1:11">
      <c r="A359" s="52"/>
      <c r="B359" s="36"/>
      <c r="C359" s="36"/>
      <c r="D359" s="36"/>
      <c r="E359" s="36"/>
      <c r="F359" s="36"/>
      <c r="G359" s="36"/>
      <c r="H359" s="36"/>
      <c r="I359" s="36"/>
      <c r="J359" s="36"/>
      <c r="K359" s="36"/>
    </row>
    <row r="360" spans="1:11">
      <c r="A360" s="52"/>
      <c r="B360" s="36"/>
      <c r="C360" s="36"/>
      <c r="D360" s="36"/>
      <c r="E360" s="36"/>
      <c r="F360" s="36"/>
      <c r="G360" s="36"/>
      <c r="H360" s="36"/>
      <c r="I360" s="36"/>
      <c r="J360" s="36"/>
      <c r="K360" s="36"/>
    </row>
    <row r="361" spans="1:11">
      <c r="A361" s="52"/>
      <c r="B361" s="36"/>
      <c r="C361" s="36"/>
      <c r="D361" s="36"/>
      <c r="E361" s="36"/>
      <c r="F361" s="36"/>
      <c r="G361" s="36"/>
      <c r="H361" s="36"/>
      <c r="I361" s="36"/>
      <c r="J361" s="36"/>
      <c r="K361" s="36"/>
    </row>
    <row r="362" spans="1:11">
      <c r="A362" s="52"/>
      <c r="B362" s="36"/>
      <c r="C362" s="36"/>
      <c r="D362" s="36"/>
      <c r="E362" s="36"/>
      <c r="F362" s="36"/>
      <c r="G362" s="36"/>
      <c r="H362" s="36"/>
      <c r="I362" s="36"/>
      <c r="J362" s="36"/>
      <c r="K362" s="36"/>
    </row>
    <row r="363" spans="1:11">
      <c r="A363" s="52"/>
      <c r="B363" s="36"/>
      <c r="C363" s="36"/>
      <c r="D363" s="36"/>
      <c r="E363" s="36"/>
      <c r="F363" s="36"/>
      <c r="G363" s="36"/>
      <c r="H363" s="36"/>
      <c r="I363" s="36"/>
      <c r="J363" s="36"/>
      <c r="K363" s="36"/>
    </row>
    <row r="364" spans="1:11">
      <c r="A364" s="52"/>
      <c r="B364" s="36"/>
      <c r="C364" s="36"/>
      <c r="D364" s="36"/>
      <c r="E364" s="36"/>
      <c r="F364" s="36"/>
      <c r="G364" s="36"/>
      <c r="H364" s="36"/>
      <c r="I364" s="36"/>
      <c r="J364" s="36"/>
      <c r="K364" s="36"/>
    </row>
    <row r="365" spans="1:11">
      <c r="A365" s="52"/>
      <c r="B365" s="36"/>
      <c r="C365" s="36"/>
      <c r="D365" s="36"/>
      <c r="E365" s="36"/>
      <c r="F365" s="36"/>
      <c r="G365" s="36"/>
      <c r="H365" s="36"/>
      <c r="I365" s="36"/>
      <c r="J365" s="36"/>
      <c r="K365" s="36"/>
    </row>
    <row r="366" spans="1:11">
      <c r="A366" s="52"/>
      <c r="B366" s="36"/>
      <c r="C366" s="36"/>
      <c r="D366" s="36"/>
      <c r="E366" s="36"/>
      <c r="F366" s="36"/>
      <c r="G366" s="36"/>
      <c r="H366" s="36"/>
      <c r="I366" s="36"/>
      <c r="J366" s="36"/>
      <c r="K366" s="36"/>
    </row>
    <row r="367" spans="1:11">
      <c r="A367" s="52"/>
      <c r="B367" s="36"/>
      <c r="C367" s="36"/>
      <c r="D367" s="36"/>
      <c r="E367" s="36"/>
      <c r="F367" s="36"/>
      <c r="G367" s="36"/>
      <c r="H367" s="36"/>
      <c r="I367" s="36"/>
      <c r="J367" s="36"/>
      <c r="K367" s="36"/>
    </row>
    <row r="368" spans="1:11">
      <c r="A368" s="52"/>
      <c r="B368" s="36"/>
      <c r="C368" s="36"/>
      <c r="D368" s="36"/>
      <c r="E368" s="36"/>
      <c r="F368" s="36"/>
      <c r="G368" s="36"/>
      <c r="H368" s="36"/>
      <c r="I368" s="36"/>
      <c r="J368" s="36"/>
      <c r="K368" s="36"/>
    </row>
    <row r="369" spans="1:11">
      <c r="A369" s="52"/>
      <c r="B369" s="36"/>
      <c r="C369" s="36"/>
      <c r="D369" s="36"/>
      <c r="E369" s="36"/>
      <c r="F369" s="36"/>
      <c r="G369" s="36"/>
      <c r="H369" s="36"/>
      <c r="I369" s="36"/>
      <c r="J369" s="36"/>
      <c r="K369" s="36"/>
    </row>
    <row r="370" spans="1:11">
      <c r="A370" s="52"/>
      <c r="B370" s="36"/>
      <c r="C370" s="36"/>
      <c r="D370" s="36"/>
      <c r="E370" s="36"/>
      <c r="F370" s="36"/>
      <c r="G370" s="36"/>
      <c r="H370" s="36"/>
      <c r="I370" s="36"/>
      <c r="J370" s="36"/>
      <c r="K370" s="36"/>
    </row>
    <row r="371" spans="1:11">
      <c r="A371" s="52"/>
      <c r="B371" s="36"/>
      <c r="C371" s="36"/>
      <c r="D371" s="36"/>
      <c r="E371" s="36"/>
      <c r="F371" s="36"/>
      <c r="G371" s="36"/>
      <c r="H371" s="36"/>
      <c r="I371" s="36"/>
      <c r="J371" s="36"/>
      <c r="K371" s="36"/>
    </row>
    <row r="372" spans="1:11">
      <c r="A372" s="52"/>
      <c r="B372" s="36"/>
      <c r="C372" s="36"/>
      <c r="D372" s="36"/>
      <c r="E372" s="36"/>
      <c r="F372" s="36"/>
      <c r="G372" s="36"/>
      <c r="H372" s="36"/>
      <c r="I372" s="36"/>
      <c r="J372" s="36"/>
      <c r="K372" s="36"/>
    </row>
    <row r="373" spans="1:11">
      <c r="A373" s="52"/>
      <c r="B373" s="36"/>
      <c r="C373" s="36"/>
      <c r="D373" s="36"/>
      <c r="E373" s="36"/>
      <c r="F373" s="36"/>
      <c r="G373" s="36"/>
      <c r="H373" s="36"/>
      <c r="I373" s="36"/>
      <c r="J373" s="36"/>
      <c r="K373" s="36"/>
    </row>
    <row r="374" spans="1:11">
      <c r="A374" s="52"/>
      <c r="B374" s="36"/>
      <c r="C374" s="36"/>
      <c r="D374" s="36"/>
      <c r="E374" s="36"/>
      <c r="F374" s="36"/>
      <c r="G374" s="36"/>
      <c r="H374" s="36"/>
      <c r="I374" s="36"/>
      <c r="J374" s="36"/>
      <c r="K374" s="36"/>
    </row>
    <row r="375" spans="1:11">
      <c r="A375" s="52"/>
      <c r="B375" s="36"/>
      <c r="C375" s="36"/>
      <c r="D375" s="36"/>
      <c r="E375" s="36"/>
      <c r="F375" s="36"/>
      <c r="G375" s="36"/>
      <c r="H375" s="36"/>
      <c r="I375" s="36"/>
      <c r="J375" s="36"/>
      <c r="K375" s="36"/>
    </row>
    <row r="376" spans="1:11">
      <c r="A376" s="52"/>
      <c r="B376" s="36"/>
      <c r="C376" s="36"/>
      <c r="D376" s="36"/>
      <c r="E376" s="36"/>
      <c r="F376" s="36"/>
      <c r="G376" s="36"/>
      <c r="H376" s="36"/>
      <c r="I376" s="36"/>
      <c r="J376" s="36"/>
      <c r="K376" s="36"/>
    </row>
    <row r="377" spans="1:11">
      <c r="A377" s="52"/>
      <c r="B377" s="36"/>
      <c r="C377" s="36"/>
      <c r="D377" s="36"/>
      <c r="E377" s="36"/>
      <c r="F377" s="36"/>
      <c r="G377" s="36"/>
      <c r="H377" s="36"/>
      <c r="I377" s="36"/>
      <c r="J377" s="36"/>
      <c r="K377" s="36"/>
    </row>
    <row r="378" spans="1:11">
      <c r="A378" s="52"/>
      <c r="B378" s="36"/>
      <c r="C378" s="36"/>
      <c r="D378" s="36"/>
      <c r="E378" s="36"/>
      <c r="F378" s="36"/>
      <c r="G378" s="36"/>
      <c r="H378" s="36"/>
      <c r="I378" s="36"/>
      <c r="J378" s="36"/>
      <c r="K378" s="36"/>
    </row>
    <row r="379" spans="1:11">
      <c r="A379" s="52"/>
      <c r="B379" s="36"/>
      <c r="C379" s="36"/>
      <c r="D379" s="36"/>
      <c r="E379" s="36"/>
      <c r="F379" s="36"/>
      <c r="G379" s="36"/>
      <c r="H379" s="36"/>
      <c r="I379" s="36"/>
      <c r="J379" s="36"/>
      <c r="K379" s="36"/>
    </row>
    <row r="380" spans="1:11">
      <c r="A380" s="52"/>
      <c r="B380" s="36"/>
      <c r="C380" s="36"/>
      <c r="D380" s="36"/>
      <c r="E380" s="36"/>
      <c r="F380" s="36"/>
      <c r="G380" s="36"/>
      <c r="H380" s="36"/>
      <c r="I380" s="36"/>
      <c r="J380" s="36"/>
      <c r="K380" s="36"/>
    </row>
    <row r="381" spans="1:11">
      <c r="A381" s="52"/>
      <c r="B381" s="36"/>
      <c r="C381" s="36"/>
      <c r="D381" s="36"/>
      <c r="E381" s="36"/>
      <c r="F381" s="36"/>
      <c r="G381" s="36"/>
      <c r="H381" s="36"/>
      <c r="I381" s="36"/>
      <c r="J381" s="36"/>
      <c r="K381" s="36"/>
    </row>
    <row r="382" spans="1:11">
      <c r="A382" s="52"/>
      <c r="B382" s="36"/>
      <c r="C382" s="36"/>
      <c r="D382" s="36"/>
      <c r="E382" s="36"/>
      <c r="F382" s="36"/>
      <c r="G382" s="36"/>
      <c r="H382" s="36"/>
      <c r="I382" s="36"/>
      <c r="J382" s="36"/>
      <c r="K382" s="36"/>
    </row>
    <row r="383" spans="1:11">
      <c r="A383" s="52"/>
      <c r="B383" s="36"/>
      <c r="C383" s="36"/>
      <c r="D383" s="36"/>
      <c r="E383" s="36"/>
      <c r="F383" s="36"/>
      <c r="G383" s="36"/>
      <c r="H383" s="36"/>
      <c r="I383" s="36"/>
      <c r="J383" s="36"/>
      <c r="K383" s="36"/>
    </row>
    <row r="384" spans="1:11">
      <c r="A384" s="52"/>
      <c r="B384" s="36"/>
      <c r="C384" s="36"/>
      <c r="D384" s="36"/>
      <c r="E384" s="36"/>
      <c r="F384" s="36"/>
      <c r="G384" s="36"/>
      <c r="H384" s="36"/>
      <c r="I384" s="36"/>
      <c r="J384" s="36"/>
      <c r="K384" s="36"/>
    </row>
    <row r="385" spans="1:11">
      <c r="A385" s="52"/>
      <c r="B385" s="36"/>
      <c r="C385" s="36"/>
      <c r="D385" s="36"/>
      <c r="E385" s="36"/>
      <c r="F385" s="36"/>
      <c r="G385" s="36"/>
      <c r="H385" s="36"/>
      <c r="I385" s="36"/>
      <c r="J385" s="36"/>
      <c r="K385" s="36"/>
    </row>
    <row r="386" spans="1:11">
      <c r="A386" s="52"/>
      <c r="B386" s="36"/>
      <c r="C386" s="36"/>
      <c r="D386" s="36"/>
      <c r="E386" s="36"/>
      <c r="F386" s="36"/>
      <c r="G386" s="36"/>
      <c r="H386" s="36"/>
      <c r="I386" s="36"/>
      <c r="J386" s="36"/>
      <c r="K386" s="36"/>
    </row>
    <row r="387" spans="1:11">
      <c r="A387" s="52"/>
      <c r="B387" s="36"/>
      <c r="C387" s="36"/>
      <c r="D387" s="36"/>
      <c r="E387" s="36"/>
      <c r="F387" s="36"/>
      <c r="G387" s="36"/>
      <c r="H387" s="36"/>
      <c r="I387" s="36"/>
      <c r="J387" s="36"/>
      <c r="K387" s="36"/>
    </row>
    <row r="388" spans="1:11">
      <c r="A388" s="52"/>
      <c r="B388" s="36"/>
      <c r="C388" s="36"/>
      <c r="D388" s="36"/>
      <c r="E388" s="36"/>
      <c r="F388" s="36"/>
      <c r="G388" s="36"/>
      <c r="H388" s="36"/>
      <c r="I388" s="36"/>
      <c r="J388" s="36"/>
      <c r="K388" s="36"/>
    </row>
    <row r="389" spans="1:11">
      <c r="A389" s="52"/>
      <c r="B389" s="36"/>
      <c r="C389" s="36"/>
      <c r="D389" s="36"/>
      <c r="E389" s="36"/>
      <c r="F389" s="36"/>
      <c r="G389" s="36"/>
      <c r="H389" s="36"/>
      <c r="I389" s="36"/>
      <c r="J389" s="36"/>
      <c r="K389" s="36"/>
    </row>
    <row r="390" spans="1:11">
      <c r="A390" s="52"/>
      <c r="B390" s="36"/>
      <c r="C390" s="36"/>
      <c r="D390" s="36"/>
      <c r="E390" s="36"/>
      <c r="F390" s="36"/>
      <c r="G390" s="36"/>
      <c r="H390" s="36"/>
      <c r="I390" s="36"/>
      <c r="J390" s="36"/>
      <c r="K390" s="36"/>
    </row>
    <row r="391" spans="1:11">
      <c r="A391" s="52"/>
      <c r="B391" s="36"/>
      <c r="C391" s="36"/>
      <c r="D391" s="36"/>
      <c r="E391" s="36"/>
      <c r="F391" s="36"/>
      <c r="G391" s="36"/>
      <c r="H391" s="36"/>
      <c r="I391" s="36"/>
      <c r="J391" s="36"/>
      <c r="K391" s="36"/>
    </row>
    <row r="392" spans="1:11">
      <c r="A392" s="52"/>
      <c r="B392" s="36"/>
      <c r="C392" s="36"/>
      <c r="D392" s="36"/>
      <c r="E392" s="36"/>
      <c r="F392" s="36"/>
      <c r="G392" s="36"/>
      <c r="H392" s="36"/>
      <c r="I392" s="36"/>
      <c r="J392" s="36"/>
      <c r="K392" s="36"/>
    </row>
    <row r="393" spans="1:11">
      <c r="A393" s="52"/>
      <c r="B393" s="36"/>
      <c r="C393" s="36"/>
      <c r="D393" s="36"/>
      <c r="E393" s="36"/>
      <c r="F393" s="36"/>
      <c r="G393" s="36"/>
      <c r="H393" s="36"/>
      <c r="I393" s="36"/>
      <c r="J393" s="36"/>
      <c r="K393" s="36"/>
    </row>
    <row r="394" spans="1:11">
      <c r="A394" s="52"/>
      <c r="B394" s="36"/>
      <c r="C394" s="36"/>
      <c r="D394" s="36"/>
      <c r="E394" s="36"/>
      <c r="F394" s="36"/>
      <c r="G394" s="36"/>
      <c r="H394" s="36"/>
      <c r="I394" s="36"/>
      <c r="J394" s="36"/>
      <c r="K394" s="36"/>
    </row>
    <row r="395" spans="1:11">
      <c r="A395" s="52"/>
      <c r="B395" s="36"/>
      <c r="C395" s="36"/>
      <c r="D395" s="36"/>
      <c r="E395" s="36"/>
      <c r="F395" s="36"/>
      <c r="G395" s="36"/>
      <c r="H395" s="36"/>
      <c r="I395" s="36"/>
      <c r="J395" s="36"/>
      <c r="K395" s="36"/>
    </row>
    <row r="396" spans="1:11">
      <c r="A396" s="52"/>
      <c r="B396" s="36"/>
      <c r="C396" s="36"/>
      <c r="D396" s="36"/>
      <c r="E396" s="36"/>
      <c r="F396" s="36"/>
      <c r="G396" s="36"/>
      <c r="H396" s="36"/>
      <c r="I396" s="36"/>
      <c r="J396" s="36"/>
      <c r="K396" s="36"/>
    </row>
    <row r="397" spans="1:11">
      <c r="A397" s="52"/>
      <c r="B397" s="36"/>
      <c r="C397" s="36"/>
      <c r="D397" s="36"/>
      <c r="E397" s="36"/>
      <c r="F397" s="36"/>
      <c r="G397" s="36"/>
      <c r="H397" s="36"/>
      <c r="I397" s="36"/>
      <c r="J397" s="36"/>
      <c r="K397" s="36"/>
    </row>
    <row r="398" spans="1:11">
      <c r="A398" s="52"/>
      <c r="B398" s="36"/>
      <c r="C398" s="36"/>
      <c r="D398" s="36"/>
      <c r="E398" s="36"/>
      <c r="F398" s="36"/>
      <c r="G398" s="36"/>
      <c r="H398" s="36"/>
      <c r="I398" s="36"/>
      <c r="J398" s="36"/>
      <c r="K398" s="36"/>
    </row>
    <row r="399" spans="1:11">
      <c r="A399" s="52"/>
      <c r="B399" s="36"/>
      <c r="C399" s="36"/>
      <c r="D399" s="36"/>
      <c r="E399" s="36"/>
      <c r="F399" s="36"/>
      <c r="G399" s="36"/>
      <c r="H399" s="36"/>
      <c r="I399" s="36"/>
      <c r="J399" s="36"/>
      <c r="K399" s="36"/>
    </row>
    <row r="400" spans="1:11">
      <c r="A400" s="52"/>
      <c r="B400" s="36"/>
      <c r="C400" s="36"/>
      <c r="D400" s="36"/>
      <c r="E400" s="36"/>
      <c r="F400" s="36"/>
      <c r="G400" s="36"/>
      <c r="H400" s="36"/>
      <c r="I400" s="36"/>
      <c r="J400" s="36"/>
      <c r="K400" s="36"/>
    </row>
    <row r="401" spans="1:11">
      <c r="A401" s="52"/>
      <c r="B401" s="36"/>
      <c r="C401" s="36"/>
      <c r="D401" s="36"/>
      <c r="E401" s="36"/>
      <c r="F401" s="36"/>
      <c r="G401" s="36"/>
      <c r="H401" s="36"/>
      <c r="I401" s="36"/>
      <c r="J401" s="36"/>
      <c r="K401" s="36"/>
    </row>
    <row r="402" spans="1:11">
      <c r="A402" s="52"/>
      <c r="B402" s="36"/>
      <c r="C402" s="36"/>
      <c r="D402" s="36"/>
      <c r="E402" s="36"/>
      <c r="F402" s="36"/>
      <c r="G402" s="36"/>
      <c r="H402" s="36"/>
      <c r="I402" s="36"/>
      <c r="J402" s="36"/>
      <c r="K402" s="36"/>
    </row>
    <row r="403" spans="1:11">
      <c r="A403" s="52"/>
      <c r="B403" s="36"/>
      <c r="C403" s="36"/>
      <c r="D403" s="36"/>
      <c r="E403" s="36"/>
      <c r="F403" s="36"/>
      <c r="G403" s="36"/>
      <c r="H403" s="36"/>
      <c r="I403" s="36"/>
      <c r="J403" s="36"/>
      <c r="K403" s="36"/>
    </row>
    <row r="404" spans="1:11">
      <c r="A404" s="52"/>
      <c r="B404" s="36"/>
      <c r="C404" s="36"/>
      <c r="D404" s="36"/>
      <c r="E404" s="36"/>
      <c r="F404" s="36"/>
      <c r="G404" s="36"/>
      <c r="H404" s="36"/>
      <c r="I404" s="36"/>
      <c r="J404" s="36"/>
      <c r="K404" s="36"/>
    </row>
    <row r="405" spans="1:11">
      <c r="A405" s="52"/>
      <c r="B405" s="36"/>
      <c r="C405" s="36"/>
      <c r="D405" s="36"/>
      <c r="E405" s="36"/>
      <c r="F405" s="36"/>
      <c r="G405" s="36"/>
      <c r="H405" s="36"/>
      <c r="I405" s="36"/>
      <c r="J405" s="36"/>
      <c r="K405" s="36"/>
    </row>
    <row r="406" spans="1:11">
      <c r="A406" s="52"/>
      <c r="B406" s="36"/>
      <c r="C406" s="36"/>
      <c r="D406" s="36"/>
      <c r="E406" s="36"/>
      <c r="F406" s="36"/>
      <c r="G406" s="36"/>
      <c r="H406" s="36"/>
      <c r="I406" s="36"/>
      <c r="J406" s="36"/>
      <c r="K406" s="36"/>
    </row>
    <row r="407" spans="1:11">
      <c r="A407" s="52"/>
      <c r="B407" s="36"/>
      <c r="C407" s="36"/>
      <c r="D407" s="36"/>
      <c r="E407" s="36"/>
      <c r="F407" s="36"/>
      <c r="G407" s="36"/>
      <c r="H407" s="36"/>
      <c r="I407" s="36"/>
      <c r="J407" s="36"/>
      <c r="K407" s="36"/>
    </row>
    <row r="408" spans="1:11">
      <c r="A408" s="52"/>
      <c r="B408" s="36"/>
      <c r="C408" s="36"/>
      <c r="D408" s="36"/>
      <c r="E408" s="36"/>
      <c r="F408" s="36"/>
      <c r="G408" s="36"/>
      <c r="H408" s="36"/>
      <c r="I408" s="36"/>
      <c r="J408" s="36"/>
      <c r="K408" s="36"/>
    </row>
    <row r="409" spans="1:11">
      <c r="A409" s="52"/>
      <c r="B409" s="36"/>
      <c r="C409" s="36"/>
      <c r="D409" s="36"/>
      <c r="E409" s="36"/>
      <c r="F409" s="36"/>
      <c r="G409" s="36"/>
      <c r="H409" s="36"/>
      <c r="I409" s="36"/>
      <c r="J409" s="36"/>
      <c r="K409" s="36"/>
    </row>
    <row r="410" spans="1:11">
      <c r="A410" s="52"/>
      <c r="B410" s="36"/>
      <c r="C410" s="36"/>
      <c r="D410" s="36"/>
      <c r="E410" s="36"/>
      <c r="F410" s="36"/>
      <c r="G410" s="36"/>
      <c r="H410" s="36"/>
      <c r="I410" s="36"/>
      <c r="J410" s="36"/>
      <c r="K410" s="36"/>
    </row>
    <row r="411" spans="1:11">
      <c r="A411" s="52"/>
      <c r="B411" s="36"/>
      <c r="C411" s="36"/>
      <c r="D411" s="36"/>
      <c r="E411" s="36"/>
      <c r="F411" s="36"/>
      <c r="G411" s="36"/>
      <c r="H411" s="36"/>
      <c r="I411" s="36"/>
      <c r="J411" s="36"/>
      <c r="K411" s="36"/>
    </row>
    <row r="412" spans="1:11">
      <c r="A412" s="52"/>
      <c r="B412" s="36"/>
      <c r="C412" s="36"/>
      <c r="D412" s="36"/>
      <c r="E412" s="36"/>
      <c r="F412" s="36"/>
      <c r="G412" s="36"/>
      <c r="H412" s="36"/>
      <c r="I412" s="36"/>
      <c r="J412" s="36"/>
      <c r="K412" s="36"/>
    </row>
    <row r="413" spans="1:11">
      <c r="A413" s="52"/>
      <c r="B413" s="36"/>
      <c r="C413" s="36"/>
      <c r="D413" s="36"/>
      <c r="E413" s="36"/>
      <c r="F413" s="36"/>
      <c r="G413" s="36"/>
      <c r="H413" s="36"/>
      <c r="I413" s="36"/>
      <c r="J413" s="36"/>
      <c r="K413" s="36"/>
    </row>
    <row r="414" spans="1:11">
      <c r="A414" s="52"/>
      <c r="B414" s="36"/>
      <c r="C414" s="36"/>
      <c r="D414" s="36"/>
      <c r="E414" s="36"/>
      <c r="F414" s="36"/>
      <c r="G414" s="36"/>
      <c r="H414" s="36"/>
      <c r="I414" s="36"/>
      <c r="J414" s="36"/>
      <c r="K414" s="36"/>
    </row>
    <row r="415" spans="1:11">
      <c r="A415" s="52"/>
      <c r="B415" s="36"/>
      <c r="C415" s="36"/>
      <c r="D415" s="36"/>
      <c r="E415" s="36"/>
      <c r="F415" s="36"/>
      <c r="G415" s="36"/>
      <c r="H415" s="36"/>
      <c r="I415" s="36"/>
      <c r="J415" s="36"/>
      <c r="K415" s="36"/>
    </row>
    <row r="416" spans="1:11">
      <c r="A416" s="52"/>
      <c r="B416" s="36"/>
      <c r="C416" s="36"/>
      <c r="D416" s="36"/>
      <c r="E416" s="36"/>
      <c r="F416" s="36"/>
      <c r="G416" s="36"/>
      <c r="H416" s="36"/>
      <c r="I416" s="36"/>
      <c r="J416" s="36"/>
      <c r="K416" s="36"/>
    </row>
    <row r="417" spans="1:11">
      <c r="A417" s="52"/>
      <c r="B417" s="36"/>
      <c r="C417" s="36"/>
      <c r="D417" s="36"/>
      <c r="E417" s="36"/>
      <c r="F417" s="36"/>
      <c r="G417" s="36"/>
      <c r="H417" s="36"/>
      <c r="I417" s="36"/>
      <c r="J417" s="36"/>
      <c r="K417" s="36"/>
    </row>
    <row r="418" spans="1:11">
      <c r="A418" s="52"/>
      <c r="B418" s="36"/>
      <c r="C418" s="36"/>
      <c r="D418" s="36"/>
      <c r="E418" s="36"/>
      <c r="F418" s="36"/>
      <c r="G418" s="36"/>
      <c r="H418" s="36"/>
      <c r="I418" s="36"/>
      <c r="J418" s="36"/>
      <c r="K418" s="36"/>
    </row>
    <row r="419" spans="1:11">
      <c r="A419" s="52"/>
      <c r="B419" s="36"/>
      <c r="C419" s="36"/>
      <c r="D419" s="36"/>
      <c r="E419" s="36"/>
      <c r="F419" s="36"/>
      <c r="G419" s="36"/>
      <c r="H419" s="36"/>
      <c r="I419" s="36"/>
      <c r="J419" s="36"/>
      <c r="K419" s="36"/>
    </row>
    <row r="420" spans="1:11">
      <c r="A420" s="52"/>
      <c r="B420" s="36"/>
      <c r="C420" s="36"/>
      <c r="D420" s="36"/>
      <c r="E420" s="36"/>
      <c r="F420" s="36"/>
      <c r="G420" s="36"/>
      <c r="H420" s="36"/>
      <c r="I420" s="36"/>
      <c r="J420" s="36"/>
      <c r="K420" s="36"/>
    </row>
    <row r="421" spans="1:11">
      <c r="A421" s="52"/>
      <c r="B421" s="36"/>
      <c r="C421" s="36"/>
      <c r="D421" s="36"/>
      <c r="E421" s="36"/>
      <c r="F421" s="36"/>
      <c r="G421" s="36"/>
      <c r="H421" s="36"/>
      <c r="I421" s="36"/>
      <c r="J421" s="36"/>
      <c r="K421" s="36"/>
    </row>
    <row r="422" spans="1:11">
      <c r="A422" s="52"/>
      <c r="B422" s="36"/>
      <c r="C422" s="36"/>
      <c r="D422" s="36"/>
      <c r="E422" s="36"/>
      <c r="F422" s="36"/>
      <c r="G422" s="36"/>
      <c r="H422" s="36"/>
      <c r="I422" s="36"/>
      <c r="J422" s="36"/>
      <c r="K422" s="36"/>
    </row>
    <row r="423" spans="1:11">
      <c r="A423" s="52"/>
      <c r="B423" s="36"/>
      <c r="C423" s="36"/>
      <c r="D423" s="36"/>
      <c r="E423" s="36"/>
      <c r="F423" s="36"/>
      <c r="G423" s="36"/>
      <c r="H423" s="36"/>
      <c r="I423" s="36"/>
      <c r="J423" s="36"/>
      <c r="K423" s="36"/>
    </row>
    <row r="424" spans="1:11">
      <c r="A424" s="52"/>
      <c r="B424" s="36"/>
      <c r="C424" s="36"/>
      <c r="D424" s="36"/>
      <c r="E424" s="36"/>
      <c r="F424" s="36"/>
      <c r="G424" s="36"/>
      <c r="H424" s="36"/>
      <c r="I424" s="36"/>
      <c r="J424" s="36"/>
      <c r="K424" s="36"/>
    </row>
    <row r="425" spans="1:11">
      <c r="A425" s="52"/>
      <c r="B425" s="36"/>
      <c r="C425" s="36"/>
      <c r="D425" s="36"/>
      <c r="E425" s="36"/>
      <c r="F425" s="36"/>
      <c r="G425" s="36"/>
      <c r="H425" s="36"/>
      <c r="I425" s="36"/>
      <c r="J425" s="36"/>
      <c r="K425" s="36"/>
    </row>
    <row r="426" spans="1:11">
      <c r="A426" s="52"/>
      <c r="B426" s="36"/>
      <c r="C426" s="36"/>
      <c r="D426" s="36"/>
      <c r="E426" s="36"/>
      <c r="F426" s="36"/>
      <c r="G426" s="36"/>
      <c r="H426" s="36"/>
      <c r="I426" s="36"/>
      <c r="J426" s="36"/>
      <c r="K426" s="36"/>
    </row>
    <row r="427" spans="1:11">
      <c r="A427" s="52"/>
      <c r="B427" s="36"/>
      <c r="C427" s="36"/>
      <c r="D427" s="36"/>
      <c r="E427" s="36"/>
      <c r="F427" s="36"/>
      <c r="G427" s="36"/>
      <c r="H427" s="36"/>
      <c r="I427" s="36"/>
      <c r="J427" s="36"/>
      <c r="K427" s="36"/>
    </row>
    <row r="428" spans="1:11">
      <c r="A428" s="52"/>
      <c r="B428" s="36"/>
      <c r="C428" s="36"/>
      <c r="D428" s="36"/>
      <c r="E428" s="36"/>
      <c r="F428" s="36"/>
      <c r="G428" s="36"/>
      <c r="H428" s="36"/>
      <c r="I428" s="36"/>
      <c r="J428" s="36"/>
      <c r="K428" s="36"/>
    </row>
    <row r="429" spans="1:11">
      <c r="A429" s="52"/>
      <c r="B429" s="36"/>
      <c r="C429" s="36"/>
      <c r="D429" s="36"/>
      <c r="E429" s="36"/>
      <c r="F429" s="36"/>
      <c r="G429" s="36"/>
      <c r="H429" s="36"/>
      <c r="I429" s="36"/>
      <c r="J429" s="36"/>
      <c r="K429" s="36"/>
    </row>
    <row r="430" spans="1:11">
      <c r="A430" s="52"/>
      <c r="B430" s="36"/>
      <c r="C430" s="36"/>
      <c r="D430" s="36"/>
      <c r="E430" s="36"/>
      <c r="F430" s="36"/>
      <c r="G430" s="36"/>
      <c r="H430" s="36"/>
      <c r="I430" s="36"/>
      <c r="J430" s="36"/>
      <c r="K430" s="36"/>
    </row>
    <row r="431" spans="1:11">
      <c r="A431" s="52"/>
      <c r="B431" s="36"/>
      <c r="C431" s="36"/>
      <c r="D431" s="36"/>
      <c r="E431" s="36"/>
      <c r="F431" s="36"/>
      <c r="G431" s="36"/>
      <c r="H431" s="36"/>
      <c r="I431" s="36"/>
      <c r="J431" s="36"/>
      <c r="K431" s="36"/>
    </row>
    <row r="432" spans="1:11">
      <c r="A432" s="52"/>
      <c r="B432" s="36"/>
      <c r="C432" s="36"/>
      <c r="D432" s="36"/>
      <c r="E432" s="36"/>
      <c r="F432" s="36"/>
      <c r="G432" s="36"/>
      <c r="H432" s="36"/>
      <c r="I432" s="36"/>
      <c r="J432" s="36"/>
      <c r="K432" s="36"/>
    </row>
    <row r="433" spans="1:11">
      <c r="A433" s="52"/>
      <c r="B433" s="36"/>
      <c r="C433" s="36"/>
      <c r="D433" s="36"/>
      <c r="E433" s="36"/>
      <c r="F433" s="36"/>
      <c r="G433" s="36"/>
      <c r="H433" s="36"/>
      <c r="I433" s="36"/>
      <c r="J433" s="36"/>
      <c r="K433" s="36"/>
    </row>
    <row r="434" spans="1:11">
      <c r="A434" s="52"/>
      <c r="B434" s="36"/>
      <c r="C434" s="36"/>
      <c r="D434" s="36"/>
      <c r="E434" s="36"/>
      <c r="F434" s="36"/>
      <c r="G434" s="36"/>
      <c r="H434" s="36"/>
      <c r="I434" s="36"/>
      <c r="J434" s="36"/>
      <c r="K434" s="36"/>
    </row>
    <row r="435" spans="1:11">
      <c r="A435" s="52"/>
      <c r="B435" s="36"/>
      <c r="C435" s="36"/>
      <c r="D435" s="36"/>
      <c r="E435" s="36"/>
      <c r="F435" s="36"/>
      <c r="G435" s="36"/>
      <c r="H435" s="36"/>
      <c r="I435" s="36"/>
      <c r="J435" s="36"/>
      <c r="K435" s="36"/>
    </row>
    <row r="436" spans="1:11">
      <c r="A436" s="52"/>
      <c r="B436" s="36"/>
      <c r="C436" s="36"/>
      <c r="D436" s="36"/>
      <c r="E436" s="36"/>
      <c r="F436" s="36"/>
      <c r="G436" s="36"/>
      <c r="H436" s="36"/>
      <c r="I436" s="36"/>
      <c r="J436" s="36"/>
      <c r="K436" s="36"/>
    </row>
    <row r="437" spans="1:11">
      <c r="A437" s="52"/>
      <c r="B437" s="36"/>
      <c r="C437" s="36"/>
      <c r="D437" s="36"/>
      <c r="E437" s="36"/>
      <c r="F437" s="36"/>
      <c r="G437" s="36"/>
      <c r="H437" s="36"/>
      <c r="I437" s="36"/>
      <c r="J437" s="36"/>
      <c r="K437" s="36"/>
    </row>
    <row r="438" spans="1:11">
      <c r="A438" s="52"/>
      <c r="B438" s="36"/>
      <c r="C438" s="36"/>
      <c r="D438" s="36"/>
      <c r="E438" s="36"/>
      <c r="F438" s="36"/>
      <c r="G438" s="36"/>
      <c r="H438" s="36"/>
      <c r="I438" s="36"/>
      <c r="J438" s="36"/>
      <c r="K438" s="36"/>
    </row>
    <row r="439" spans="1:11">
      <c r="A439" s="52"/>
      <c r="B439" s="36"/>
      <c r="C439" s="36"/>
      <c r="D439" s="36"/>
      <c r="E439" s="36"/>
      <c r="F439" s="36"/>
      <c r="G439" s="36"/>
      <c r="H439" s="36"/>
      <c r="I439" s="36"/>
      <c r="J439" s="36"/>
      <c r="K439" s="36"/>
    </row>
    <row r="440" spans="1:11">
      <c r="A440" s="52"/>
      <c r="B440" s="36"/>
      <c r="C440" s="36"/>
      <c r="D440" s="36"/>
      <c r="E440" s="36"/>
      <c r="F440" s="36"/>
      <c r="G440" s="36"/>
      <c r="H440" s="36"/>
      <c r="I440" s="36"/>
      <c r="J440" s="36"/>
      <c r="K440" s="36"/>
    </row>
    <row r="441" spans="1:11">
      <c r="A441" s="52"/>
      <c r="B441" s="36"/>
      <c r="C441" s="36"/>
      <c r="D441" s="36"/>
      <c r="E441" s="36"/>
      <c r="F441" s="36"/>
      <c r="G441" s="36"/>
      <c r="H441" s="36"/>
      <c r="I441" s="36"/>
      <c r="J441" s="36"/>
      <c r="K441" s="36"/>
    </row>
    <row r="442" spans="1:11">
      <c r="A442" s="52"/>
      <c r="B442" s="36"/>
      <c r="C442" s="36"/>
      <c r="D442" s="36"/>
      <c r="E442" s="36"/>
      <c r="F442" s="36"/>
      <c r="G442" s="36"/>
      <c r="H442" s="36"/>
      <c r="I442" s="36"/>
      <c r="J442" s="36"/>
      <c r="K442" s="36"/>
    </row>
    <row r="443" spans="1:11">
      <c r="A443" s="52"/>
      <c r="B443" s="36"/>
      <c r="C443" s="36"/>
      <c r="D443" s="36"/>
      <c r="E443" s="36"/>
      <c r="F443" s="36"/>
      <c r="G443" s="36"/>
      <c r="H443" s="36"/>
      <c r="I443" s="36"/>
      <c r="J443" s="36"/>
      <c r="K443" s="36"/>
    </row>
    <row r="444" spans="1:11">
      <c r="A444" s="52"/>
      <c r="B444" s="36"/>
      <c r="C444" s="36"/>
      <c r="D444" s="36"/>
      <c r="E444" s="36"/>
      <c r="F444" s="36"/>
      <c r="G444" s="36"/>
      <c r="H444" s="36"/>
      <c r="I444" s="36"/>
      <c r="J444" s="36"/>
      <c r="K444" s="36"/>
    </row>
    <row r="445" spans="1:11">
      <c r="A445" s="52"/>
      <c r="B445" s="36"/>
      <c r="C445" s="36"/>
      <c r="D445" s="36"/>
      <c r="E445" s="36"/>
      <c r="F445" s="36"/>
      <c r="G445" s="36"/>
      <c r="H445" s="36"/>
      <c r="I445" s="36"/>
      <c r="J445" s="36"/>
      <c r="K445" s="36"/>
    </row>
    <row r="446" spans="1:11">
      <c r="A446" s="52"/>
      <c r="B446" s="36"/>
      <c r="C446" s="36"/>
      <c r="D446" s="36"/>
      <c r="E446" s="36"/>
      <c r="F446" s="36"/>
      <c r="G446" s="36"/>
      <c r="H446" s="36"/>
      <c r="I446" s="36"/>
      <c r="J446" s="36"/>
      <c r="K446" s="36"/>
    </row>
    <row r="447" spans="1:11">
      <c r="A447" s="52"/>
      <c r="B447" s="36"/>
      <c r="C447" s="36"/>
      <c r="D447" s="36"/>
      <c r="E447" s="36"/>
      <c r="F447" s="36"/>
      <c r="G447" s="36"/>
      <c r="H447" s="36"/>
      <c r="I447" s="36"/>
      <c r="J447" s="36"/>
      <c r="K447" s="36"/>
    </row>
    <row r="448" spans="1:11">
      <c r="A448" s="52"/>
      <c r="B448" s="36"/>
      <c r="C448" s="36"/>
      <c r="D448" s="36"/>
      <c r="E448" s="36"/>
      <c r="F448" s="36"/>
      <c r="G448" s="36"/>
      <c r="H448" s="36"/>
      <c r="I448" s="36"/>
      <c r="J448" s="36"/>
      <c r="K448" s="36"/>
    </row>
    <row r="449" spans="1:11">
      <c r="A449" s="52"/>
      <c r="B449" s="36"/>
      <c r="C449" s="36"/>
      <c r="D449" s="36"/>
      <c r="E449" s="36"/>
      <c r="F449" s="36"/>
      <c r="G449" s="36"/>
      <c r="H449" s="36"/>
      <c r="I449" s="36"/>
      <c r="J449" s="36"/>
      <c r="K449" s="36"/>
    </row>
    <row r="450" spans="1:11">
      <c r="A450" s="52"/>
      <c r="B450" s="36"/>
      <c r="C450" s="36"/>
      <c r="D450" s="36"/>
      <c r="E450" s="36"/>
      <c r="F450" s="36"/>
      <c r="G450" s="36"/>
      <c r="H450" s="36"/>
      <c r="I450" s="36"/>
      <c r="J450" s="36"/>
      <c r="K450" s="36"/>
    </row>
    <row r="451" spans="1:11">
      <c r="A451" s="52"/>
      <c r="B451" s="36"/>
      <c r="C451" s="36"/>
      <c r="D451" s="36"/>
      <c r="E451" s="36"/>
      <c r="F451" s="36"/>
      <c r="G451" s="36"/>
      <c r="H451" s="36"/>
      <c r="I451" s="36"/>
      <c r="J451" s="36"/>
      <c r="K451" s="36"/>
    </row>
    <row r="452" spans="1:11">
      <c r="A452" s="52"/>
      <c r="B452" s="36"/>
      <c r="C452" s="36"/>
      <c r="D452" s="36"/>
      <c r="E452" s="36"/>
      <c r="F452" s="36"/>
      <c r="G452" s="36"/>
      <c r="H452" s="36"/>
      <c r="I452" s="36"/>
      <c r="J452" s="36"/>
      <c r="K452" s="36"/>
    </row>
    <row r="453" spans="1:11">
      <c r="A453" s="52"/>
      <c r="B453" s="36"/>
      <c r="C453" s="36"/>
      <c r="D453" s="36"/>
      <c r="E453" s="36"/>
      <c r="F453" s="36"/>
      <c r="G453" s="36"/>
      <c r="H453" s="36"/>
      <c r="I453" s="36"/>
      <c r="J453" s="36"/>
      <c r="K453" s="36"/>
    </row>
    <row r="454" spans="1:11">
      <c r="A454" s="52"/>
      <c r="B454" s="36"/>
      <c r="C454" s="36"/>
      <c r="D454" s="36"/>
      <c r="E454" s="36"/>
      <c r="F454" s="36"/>
      <c r="G454" s="36"/>
      <c r="H454" s="36"/>
      <c r="I454" s="36"/>
      <c r="J454" s="36"/>
      <c r="K454" s="36"/>
    </row>
    <row r="455" spans="1:11">
      <c r="A455" s="52"/>
      <c r="B455" s="36"/>
      <c r="C455" s="36"/>
      <c r="D455" s="36"/>
      <c r="E455" s="36"/>
      <c r="F455" s="36"/>
      <c r="G455" s="36"/>
      <c r="H455" s="36"/>
      <c r="I455" s="36"/>
      <c r="J455" s="36"/>
      <c r="K455" s="36"/>
    </row>
    <row r="456" spans="1:11">
      <c r="A456" s="52"/>
      <c r="B456" s="36"/>
      <c r="C456" s="36"/>
      <c r="D456" s="36"/>
      <c r="E456" s="36"/>
      <c r="F456" s="36"/>
      <c r="G456" s="36"/>
      <c r="H456" s="36"/>
      <c r="I456" s="36"/>
      <c r="J456" s="36"/>
      <c r="K456" s="36"/>
    </row>
    <row r="457" spans="1:11">
      <c r="A457" s="52"/>
      <c r="B457" s="36"/>
      <c r="C457" s="36"/>
      <c r="D457" s="36"/>
      <c r="E457" s="36"/>
      <c r="F457" s="36"/>
      <c r="G457" s="36"/>
      <c r="H457" s="36"/>
      <c r="I457" s="36"/>
      <c r="J457" s="36"/>
      <c r="K457" s="36"/>
    </row>
    <row r="458" spans="1:11">
      <c r="A458" s="52"/>
      <c r="B458" s="36"/>
      <c r="C458" s="36"/>
      <c r="D458" s="36"/>
      <c r="E458" s="36"/>
      <c r="F458" s="36"/>
      <c r="G458" s="36"/>
      <c r="H458" s="36"/>
      <c r="I458" s="36"/>
      <c r="J458" s="36"/>
      <c r="K458" s="36"/>
    </row>
    <row r="459" spans="1:11">
      <c r="A459" s="52"/>
      <c r="B459" s="36"/>
      <c r="C459" s="36"/>
      <c r="D459" s="36"/>
      <c r="E459" s="36"/>
      <c r="F459" s="36"/>
      <c r="G459" s="36"/>
      <c r="H459" s="36"/>
      <c r="I459" s="36"/>
      <c r="J459" s="36"/>
      <c r="K459" s="36"/>
    </row>
    <row r="460" spans="1:11">
      <c r="A460" s="52"/>
      <c r="B460" s="36"/>
      <c r="C460" s="36"/>
      <c r="D460" s="36"/>
      <c r="E460" s="36"/>
      <c r="F460" s="36"/>
      <c r="G460" s="36"/>
      <c r="H460" s="36"/>
      <c r="I460" s="36"/>
      <c r="J460" s="36"/>
      <c r="K460" s="36"/>
    </row>
    <row r="461" spans="1:11">
      <c r="A461" s="52"/>
      <c r="B461" s="36"/>
      <c r="C461" s="36"/>
      <c r="D461" s="36"/>
      <c r="E461" s="36"/>
      <c r="F461" s="36"/>
      <c r="G461" s="36"/>
      <c r="H461" s="36"/>
      <c r="I461" s="36"/>
      <c r="J461" s="36"/>
      <c r="K461" s="36"/>
    </row>
    <row r="462" spans="1:11">
      <c r="A462" s="52"/>
      <c r="B462" s="36"/>
      <c r="C462" s="36"/>
      <c r="D462" s="36"/>
      <c r="E462" s="36"/>
      <c r="F462" s="36"/>
      <c r="G462" s="36"/>
      <c r="H462" s="36"/>
      <c r="I462" s="36"/>
      <c r="J462" s="36"/>
      <c r="K462" s="36"/>
    </row>
    <row r="463" spans="1:11">
      <c r="A463" s="52"/>
      <c r="B463" s="36"/>
      <c r="C463" s="36"/>
      <c r="D463" s="36"/>
      <c r="E463" s="36"/>
      <c r="F463" s="36"/>
      <c r="G463" s="36"/>
      <c r="H463" s="36"/>
      <c r="I463" s="36"/>
      <c r="J463" s="36"/>
      <c r="K463" s="36"/>
    </row>
    <row r="464" spans="1:11">
      <c r="A464" s="52"/>
      <c r="B464" s="36"/>
      <c r="C464" s="36"/>
      <c r="D464" s="36"/>
      <c r="E464" s="36"/>
      <c r="F464" s="36"/>
      <c r="G464" s="36"/>
      <c r="H464" s="36"/>
      <c r="I464" s="36"/>
      <c r="J464" s="36"/>
      <c r="K464" s="36"/>
    </row>
    <row r="465" spans="1:11">
      <c r="A465" s="52"/>
      <c r="B465" s="36"/>
      <c r="C465" s="36"/>
      <c r="D465" s="36"/>
      <c r="E465" s="36"/>
      <c r="F465" s="36"/>
      <c r="G465" s="36"/>
      <c r="H465" s="36"/>
      <c r="I465" s="36"/>
      <c r="J465" s="36"/>
      <c r="K465" s="36"/>
    </row>
    <row r="466" spans="1:11">
      <c r="A466" s="52"/>
      <c r="B466" s="36"/>
      <c r="C466" s="36"/>
      <c r="D466" s="36"/>
      <c r="E466" s="36"/>
      <c r="F466" s="36"/>
      <c r="G466" s="36"/>
      <c r="H466" s="36"/>
      <c r="I466" s="36"/>
      <c r="J466" s="36"/>
      <c r="K466" s="36"/>
    </row>
    <row r="467" spans="1:11">
      <c r="A467" s="52"/>
      <c r="B467" s="36"/>
      <c r="C467" s="36"/>
      <c r="D467" s="36"/>
      <c r="E467" s="36"/>
      <c r="F467" s="36"/>
      <c r="G467" s="36"/>
      <c r="H467" s="36"/>
      <c r="I467" s="36"/>
      <c r="J467" s="36"/>
      <c r="K467" s="36"/>
    </row>
    <row r="468" spans="1:11">
      <c r="A468" s="52"/>
      <c r="B468" s="36"/>
      <c r="C468" s="36"/>
      <c r="D468" s="36"/>
      <c r="E468" s="36"/>
      <c r="F468" s="36"/>
      <c r="G468" s="36"/>
      <c r="H468" s="36"/>
      <c r="I468" s="36"/>
      <c r="J468" s="36"/>
      <c r="K468" s="36"/>
    </row>
    <row r="469" spans="1:11">
      <c r="A469" s="52"/>
      <c r="B469" s="36"/>
      <c r="C469" s="36"/>
      <c r="D469" s="36"/>
      <c r="E469" s="36"/>
      <c r="F469" s="36"/>
      <c r="G469" s="36"/>
      <c r="H469" s="36"/>
      <c r="I469" s="36"/>
      <c r="J469" s="36"/>
      <c r="K469" s="36"/>
    </row>
    <row r="470" spans="1:11">
      <c r="A470" s="52"/>
      <c r="B470" s="36"/>
      <c r="C470" s="36"/>
      <c r="D470" s="36"/>
      <c r="E470" s="36"/>
      <c r="F470" s="36"/>
      <c r="G470" s="36"/>
      <c r="H470" s="36"/>
      <c r="I470" s="36"/>
      <c r="J470" s="36"/>
      <c r="K470" s="36"/>
    </row>
    <row r="471" spans="1:11">
      <c r="A471" s="52"/>
      <c r="B471" s="36"/>
      <c r="C471" s="36"/>
      <c r="D471" s="36"/>
      <c r="E471" s="36"/>
      <c r="F471" s="36"/>
      <c r="G471" s="36"/>
      <c r="H471" s="36"/>
      <c r="I471" s="36"/>
      <c r="J471" s="36"/>
      <c r="K471" s="36"/>
    </row>
    <row r="472" spans="1:11">
      <c r="A472" s="52"/>
      <c r="B472" s="36"/>
      <c r="C472" s="36"/>
      <c r="D472" s="36"/>
      <c r="E472" s="36"/>
      <c r="F472" s="36"/>
      <c r="G472" s="36"/>
      <c r="H472" s="36"/>
      <c r="I472" s="36"/>
      <c r="J472" s="36"/>
      <c r="K472" s="36"/>
    </row>
    <row r="473" spans="1:11">
      <c r="A473" s="52"/>
      <c r="B473" s="36"/>
      <c r="C473" s="36"/>
      <c r="D473" s="36"/>
      <c r="E473" s="36"/>
      <c r="F473" s="36"/>
      <c r="G473" s="36"/>
      <c r="H473" s="36"/>
      <c r="I473" s="36"/>
      <c r="J473" s="36"/>
      <c r="K473" s="36"/>
    </row>
    <row r="474" spans="1:11">
      <c r="A474" s="52"/>
      <c r="B474" s="36"/>
      <c r="C474" s="36"/>
      <c r="D474" s="36"/>
      <c r="E474" s="36"/>
      <c r="F474" s="36"/>
      <c r="G474" s="36"/>
      <c r="H474" s="36"/>
      <c r="I474" s="36"/>
      <c r="J474" s="36"/>
      <c r="K474" s="36"/>
    </row>
    <row r="475" spans="1:11">
      <c r="A475" s="52"/>
      <c r="B475" s="36"/>
      <c r="C475" s="36"/>
      <c r="D475" s="36"/>
      <c r="E475" s="36"/>
      <c r="F475" s="36"/>
      <c r="G475" s="36"/>
      <c r="H475" s="36"/>
      <c r="I475" s="36"/>
      <c r="J475" s="36"/>
      <c r="K475" s="36"/>
    </row>
    <row r="476" spans="1:11">
      <c r="A476" s="52"/>
      <c r="B476" s="36"/>
      <c r="C476" s="36"/>
      <c r="D476" s="36"/>
      <c r="E476" s="36"/>
      <c r="F476" s="36"/>
      <c r="G476" s="36"/>
      <c r="H476" s="36"/>
      <c r="I476" s="36"/>
      <c r="J476" s="36"/>
      <c r="K476" s="36"/>
    </row>
    <row r="477" spans="1:11">
      <c r="A477" s="52"/>
      <c r="B477" s="36"/>
      <c r="C477" s="36"/>
      <c r="D477" s="36"/>
      <c r="E477" s="36"/>
      <c r="F477" s="36"/>
      <c r="G477" s="36"/>
      <c r="H477" s="36"/>
      <c r="I477" s="36"/>
      <c r="J477" s="36"/>
      <c r="K477" s="36"/>
    </row>
    <row r="478" spans="1:11">
      <c r="A478" s="52"/>
      <c r="B478" s="36"/>
      <c r="C478" s="36"/>
      <c r="D478" s="36"/>
      <c r="E478" s="36"/>
      <c r="F478" s="36"/>
      <c r="G478" s="36"/>
      <c r="H478" s="36"/>
      <c r="I478" s="36"/>
      <c r="J478" s="36"/>
      <c r="K478" s="36"/>
    </row>
  </sheetData>
  <mergeCells count="12">
    <mergeCell ref="A17:A26"/>
    <mergeCell ref="A1:K2"/>
    <mergeCell ref="A3:K3"/>
    <mergeCell ref="A5:A6"/>
    <mergeCell ref="B5:B6"/>
    <mergeCell ref="C5:C6"/>
    <mergeCell ref="D5:D6"/>
    <mergeCell ref="E5:F5"/>
    <mergeCell ref="G5:H5"/>
    <mergeCell ref="I5:J5"/>
    <mergeCell ref="K5:K6"/>
    <mergeCell ref="E4:J4"/>
  </mergeCells>
  <pageMargins left="0.2" right="0.2" top="0.75" bottom="0.25" header="0.3" footer="0.3"/>
  <pageSetup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44"/>
  <sheetViews>
    <sheetView showGridLines="0" workbookViewId="0">
      <selection activeCell="G9" sqref="G9"/>
    </sheetView>
  </sheetViews>
  <sheetFormatPr defaultRowHeight="14.4"/>
  <cols>
    <col min="1" max="1" width="4.109375" customWidth="1"/>
    <col min="2" max="2" width="60.44140625" customWidth="1"/>
    <col min="3" max="3" width="5.44140625" customWidth="1"/>
    <col min="4" max="4" width="6.5546875" customWidth="1"/>
    <col min="5" max="5" width="9.5546875" customWidth="1"/>
    <col min="6" max="6" width="9.33203125" customWidth="1"/>
    <col min="7" max="7" width="8.44140625" customWidth="1"/>
    <col min="8" max="8" width="10.33203125" customWidth="1"/>
    <col min="9" max="9" width="7.6640625" customWidth="1"/>
    <col min="10" max="10" width="8.44140625" customWidth="1"/>
    <col min="11" max="11" width="11.5546875" customWidth="1"/>
  </cols>
  <sheetData>
    <row r="2" spans="1:11">
      <c r="A2" s="228" t="s">
        <v>524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>
      <c r="A5" s="244" t="s">
        <v>521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>
      <c r="A6" s="167"/>
      <c r="B6" s="174"/>
      <c r="C6" s="174"/>
      <c r="D6" s="174"/>
      <c r="E6" s="242" t="s">
        <v>170</v>
      </c>
      <c r="F6" s="242"/>
      <c r="G6" s="242"/>
      <c r="H6" s="242"/>
      <c r="I6" s="242"/>
      <c r="J6" s="242"/>
      <c r="K6" s="83">
        <f>K44</f>
        <v>0</v>
      </c>
    </row>
    <row r="7" spans="1:11" ht="33.75" customHeight="1">
      <c r="A7" s="243" t="s">
        <v>62</v>
      </c>
      <c r="B7" s="243" t="s">
        <v>23</v>
      </c>
      <c r="C7" s="212" t="s">
        <v>24</v>
      </c>
      <c r="D7" s="210" t="s">
        <v>25</v>
      </c>
      <c r="E7" s="224" t="s">
        <v>26</v>
      </c>
      <c r="F7" s="225"/>
      <c r="G7" s="224" t="s">
        <v>27</v>
      </c>
      <c r="H7" s="225"/>
      <c r="I7" s="222" t="s">
        <v>28</v>
      </c>
      <c r="J7" s="223"/>
      <c r="K7" s="212" t="s">
        <v>29</v>
      </c>
    </row>
    <row r="8" spans="1:11" ht="27.6">
      <c r="A8" s="243"/>
      <c r="B8" s="243"/>
      <c r="C8" s="213"/>
      <c r="D8" s="211"/>
      <c r="E8" s="11" t="s">
        <v>30</v>
      </c>
      <c r="F8" s="12" t="s">
        <v>29</v>
      </c>
      <c r="G8" s="11" t="s">
        <v>30</v>
      </c>
      <c r="H8" s="12" t="s">
        <v>29</v>
      </c>
      <c r="I8" s="11" t="s">
        <v>30</v>
      </c>
      <c r="J8" s="12" t="s">
        <v>29</v>
      </c>
      <c r="K8" s="213"/>
    </row>
    <row r="9" spans="1:1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27.6">
      <c r="A10" s="166">
        <v>1</v>
      </c>
      <c r="B10" s="84" t="s">
        <v>439</v>
      </c>
      <c r="C10" s="166" t="s">
        <v>33</v>
      </c>
      <c r="D10" s="166">
        <v>1</v>
      </c>
      <c r="E10" s="166"/>
      <c r="F10" s="85">
        <f t="shared" ref="F10:F33" si="0">E10*D10</f>
        <v>0</v>
      </c>
      <c r="G10" s="166"/>
      <c r="H10" s="85">
        <f t="shared" ref="H10:H33" si="1">G10*D10</f>
        <v>0</v>
      </c>
      <c r="I10" s="166"/>
      <c r="J10" s="85">
        <f t="shared" ref="J10:J33" si="2">I10*D10</f>
        <v>0</v>
      </c>
      <c r="K10" s="86">
        <f t="shared" ref="K10:K32" si="3">J10+H10+F10</f>
        <v>0</v>
      </c>
    </row>
    <row r="11" spans="1:11">
      <c r="A11" s="166">
        <v>2</v>
      </c>
      <c r="B11" s="87" t="s">
        <v>440</v>
      </c>
      <c r="C11" s="166" t="s">
        <v>33</v>
      </c>
      <c r="D11" s="166">
        <v>5</v>
      </c>
      <c r="E11" s="166"/>
      <c r="F11" s="85">
        <f t="shared" si="0"/>
        <v>0</v>
      </c>
      <c r="G11" s="166"/>
      <c r="H11" s="85">
        <f t="shared" si="1"/>
        <v>0</v>
      </c>
      <c r="I11" s="166"/>
      <c r="J11" s="85">
        <f t="shared" si="2"/>
        <v>0</v>
      </c>
      <c r="K11" s="86">
        <f t="shared" si="3"/>
        <v>0</v>
      </c>
    </row>
    <row r="12" spans="1:11">
      <c r="A12" s="166">
        <v>3</v>
      </c>
      <c r="B12" s="87" t="s">
        <v>441</v>
      </c>
      <c r="C12" s="166" t="s">
        <v>33</v>
      </c>
      <c r="D12" s="166">
        <v>3</v>
      </c>
      <c r="E12" s="166"/>
      <c r="F12" s="85">
        <f t="shared" si="0"/>
        <v>0</v>
      </c>
      <c r="G12" s="166"/>
      <c r="H12" s="85">
        <f t="shared" si="1"/>
        <v>0</v>
      </c>
      <c r="I12" s="166"/>
      <c r="J12" s="85">
        <f t="shared" si="2"/>
        <v>0</v>
      </c>
      <c r="K12" s="86">
        <f t="shared" si="3"/>
        <v>0</v>
      </c>
    </row>
    <row r="13" spans="1:11">
      <c r="A13" s="166">
        <v>4</v>
      </c>
      <c r="B13" s="44" t="s">
        <v>442</v>
      </c>
      <c r="C13" s="12" t="s">
        <v>33</v>
      </c>
      <c r="D13" s="85">
        <v>10</v>
      </c>
      <c r="E13" s="85"/>
      <c r="F13" s="85">
        <f t="shared" si="0"/>
        <v>0</v>
      </c>
      <c r="G13" s="85"/>
      <c r="H13" s="85">
        <f t="shared" si="1"/>
        <v>0</v>
      </c>
      <c r="I13" s="85"/>
      <c r="J13" s="85">
        <f t="shared" si="2"/>
        <v>0</v>
      </c>
      <c r="K13" s="86">
        <f t="shared" si="3"/>
        <v>0</v>
      </c>
    </row>
    <row r="14" spans="1:11" ht="41.4">
      <c r="A14" s="166">
        <v>5</v>
      </c>
      <c r="B14" s="44" t="s">
        <v>443</v>
      </c>
      <c r="C14" s="12" t="s">
        <v>444</v>
      </c>
      <c r="D14" s="85">
        <v>15</v>
      </c>
      <c r="E14" s="85"/>
      <c r="F14" s="85">
        <f t="shared" si="0"/>
        <v>0</v>
      </c>
      <c r="G14" s="85"/>
      <c r="H14" s="85">
        <f t="shared" si="1"/>
        <v>0</v>
      </c>
      <c r="I14" s="85"/>
      <c r="J14" s="85">
        <f t="shared" si="2"/>
        <v>0</v>
      </c>
      <c r="K14" s="86">
        <f t="shared" si="3"/>
        <v>0</v>
      </c>
    </row>
    <row r="15" spans="1:11" ht="41.4">
      <c r="A15" s="166">
        <v>6</v>
      </c>
      <c r="B15" s="44" t="s">
        <v>445</v>
      </c>
      <c r="C15" s="12" t="s">
        <v>31</v>
      </c>
      <c r="D15" s="85">
        <v>18</v>
      </c>
      <c r="E15" s="85"/>
      <c r="F15" s="85">
        <f t="shared" si="0"/>
        <v>0</v>
      </c>
      <c r="G15" s="85"/>
      <c r="H15" s="85">
        <f t="shared" si="1"/>
        <v>0</v>
      </c>
      <c r="I15" s="85"/>
      <c r="J15" s="85">
        <f t="shared" si="2"/>
        <v>0</v>
      </c>
      <c r="K15" s="86">
        <f t="shared" si="3"/>
        <v>0</v>
      </c>
    </row>
    <row r="16" spans="1:11" ht="41.4">
      <c r="A16" s="166">
        <v>7</v>
      </c>
      <c r="B16" s="44" t="s">
        <v>446</v>
      </c>
      <c r="C16" s="12" t="s">
        <v>36</v>
      </c>
      <c r="D16" s="85">
        <v>22</v>
      </c>
      <c r="E16" s="85"/>
      <c r="F16" s="85">
        <f t="shared" si="0"/>
        <v>0</v>
      </c>
      <c r="G16" s="85"/>
      <c r="H16" s="85">
        <f t="shared" si="1"/>
        <v>0</v>
      </c>
      <c r="I16" s="85"/>
      <c r="J16" s="85">
        <f t="shared" si="2"/>
        <v>0</v>
      </c>
      <c r="K16" s="86">
        <f t="shared" si="3"/>
        <v>0</v>
      </c>
    </row>
    <row r="17" spans="1:11" ht="41.4">
      <c r="A17" s="166">
        <v>8</v>
      </c>
      <c r="B17" s="44" t="s">
        <v>447</v>
      </c>
      <c r="C17" s="12" t="s">
        <v>36</v>
      </c>
      <c r="D17" s="85">
        <v>75</v>
      </c>
      <c r="E17" s="85"/>
      <c r="F17" s="85">
        <f t="shared" si="0"/>
        <v>0</v>
      </c>
      <c r="G17" s="85"/>
      <c r="H17" s="85">
        <f t="shared" si="1"/>
        <v>0</v>
      </c>
      <c r="I17" s="85"/>
      <c r="J17" s="85">
        <f t="shared" si="2"/>
        <v>0</v>
      </c>
      <c r="K17" s="86">
        <f t="shared" si="3"/>
        <v>0</v>
      </c>
    </row>
    <row r="18" spans="1:11" ht="41.4">
      <c r="A18" s="166">
        <v>9</v>
      </c>
      <c r="B18" s="44" t="s">
        <v>448</v>
      </c>
      <c r="C18" s="12" t="s">
        <v>36</v>
      </c>
      <c r="D18" s="85">
        <v>42</v>
      </c>
      <c r="E18" s="85"/>
      <c r="F18" s="85">
        <f t="shared" si="0"/>
        <v>0</v>
      </c>
      <c r="G18" s="85"/>
      <c r="H18" s="85">
        <f t="shared" si="1"/>
        <v>0</v>
      </c>
      <c r="I18" s="85"/>
      <c r="J18" s="85">
        <f t="shared" si="2"/>
        <v>0</v>
      </c>
      <c r="K18" s="86">
        <f t="shared" si="3"/>
        <v>0</v>
      </c>
    </row>
    <row r="19" spans="1:11" ht="41.4">
      <c r="A19" s="166">
        <v>10</v>
      </c>
      <c r="B19" s="44" t="s">
        <v>449</v>
      </c>
      <c r="C19" s="12" t="s">
        <v>36</v>
      </c>
      <c r="D19" s="85">
        <v>34</v>
      </c>
      <c r="E19" s="85"/>
      <c r="F19" s="85">
        <f t="shared" si="0"/>
        <v>0</v>
      </c>
      <c r="G19" s="85"/>
      <c r="H19" s="85">
        <f t="shared" si="1"/>
        <v>0</v>
      </c>
      <c r="I19" s="85"/>
      <c r="J19" s="85">
        <f t="shared" si="2"/>
        <v>0</v>
      </c>
      <c r="K19" s="86">
        <f t="shared" si="3"/>
        <v>0</v>
      </c>
    </row>
    <row r="20" spans="1:11" ht="27.6">
      <c r="A20" s="166">
        <v>11</v>
      </c>
      <c r="B20" s="44" t="s">
        <v>171</v>
      </c>
      <c r="C20" s="12" t="s">
        <v>36</v>
      </c>
      <c r="D20" s="85">
        <v>84</v>
      </c>
      <c r="E20" s="85"/>
      <c r="F20" s="85">
        <f t="shared" si="0"/>
        <v>0</v>
      </c>
      <c r="G20" s="85"/>
      <c r="H20" s="85">
        <f t="shared" si="1"/>
        <v>0</v>
      </c>
      <c r="I20" s="85"/>
      <c r="J20" s="85">
        <f t="shared" si="2"/>
        <v>0</v>
      </c>
      <c r="K20" s="86">
        <f t="shared" si="3"/>
        <v>0</v>
      </c>
    </row>
    <row r="21" spans="1:11" ht="27.6">
      <c r="A21" s="166">
        <v>12</v>
      </c>
      <c r="B21" s="44" t="s">
        <v>172</v>
      </c>
      <c r="C21" s="12" t="s">
        <v>36</v>
      </c>
      <c r="D21" s="85">
        <v>54</v>
      </c>
      <c r="E21" s="85"/>
      <c r="F21" s="85">
        <f t="shared" si="0"/>
        <v>0</v>
      </c>
      <c r="G21" s="85"/>
      <c r="H21" s="85">
        <f t="shared" si="1"/>
        <v>0</v>
      </c>
      <c r="I21" s="85"/>
      <c r="J21" s="85">
        <f t="shared" si="2"/>
        <v>0</v>
      </c>
      <c r="K21" s="86">
        <f t="shared" si="3"/>
        <v>0</v>
      </c>
    </row>
    <row r="22" spans="1:11" ht="27.6">
      <c r="A22" s="166">
        <v>13</v>
      </c>
      <c r="B22" s="44" t="s">
        <v>173</v>
      </c>
      <c r="C22" s="12" t="s">
        <v>36</v>
      </c>
      <c r="D22" s="85">
        <v>34</v>
      </c>
      <c r="E22" s="85"/>
      <c r="F22" s="85">
        <f t="shared" si="0"/>
        <v>0</v>
      </c>
      <c r="G22" s="85"/>
      <c r="H22" s="85">
        <f t="shared" si="1"/>
        <v>0</v>
      </c>
      <c r="I22" s="85"/>
      <c r="J22" s="85">
        <f t="shared" si="2"/>
        <v>0</v>
      </c>
      <c r="K22" s="86">
        <f t="shared" si="3"/>
        <v>0</v>
      </c>
    </row>
    <row r="23" spans="1:11" ht="27.6">
      <c r="A23" s="166">
        <v>14</v>
      </c>
      <c r="B23" s="44" t="s">
        <v>174</v>
      </c>
      <c r="C23" s="12" t="s">
        <v>36</v>
      </c>
      <c r="D23" s="85">
        <v>64</v>
      </c>
      <c r="E23" s="85"/>
      <c r="F23" s="85">
        <f t="shared" si="0"/>
        <v>0</v>
      </c>
      <c r="G23" s="85"/>
      <c r="H23" s="85">
        <f t="shared" si="1"/>
        <v>0</v>
      </c>
      <c r="I23" s="85"/>
      <c r="J23" s="85">
        <f t="shared" si="2"/>
        <v>0</v>
      </c>
      <c r="K23" s="86">
        <f t="shared" si="3"/>
        <v>0</v>
      </c>
    </row>
    <row r="24" spans="1:11">
      <c r="A24" s="166">
        <v>15</v>
      </c>
      <c r="B24" s="44" t="s">
        <v>450</v>
      </c>
      <c r="C24" s="12" t="s">
        <v>36</v>
      </c>
      <c r="D24" s="85">
        <v>75</v>
      </c>
      <c r="E24" s="85"/>
      <c r="F24" s="85">
        <f t="shared" si="0"/>
        <v>0</v>
      </c>
      <c r="G24" s="85"/>
      <c r="H24" s="85">
        <f t="shared" si="1"/>
        <v>0</v>
      </c>
      <c r="I24" s="85"/>
      <c r="J24" s="85">
        <f t="shared" si="2"/>
        <v>0</v>
      </c>
      <c r="K24" s="86">
        <f t="shared" si="3"/>
        <v>0</v>
      </c>
    </row>
    <row r="25" spans="1:11">
      <c r="A25" s="166">
        <v>16</v>
      </c>
      <c r="B25" s="44" t="s">
        <v>451</v>
      </c>
      <c r="C25" s="12" t="s">
        <v>36</v>
      </c>
      <c r="D25" s="85">
        <v>55</v>
      </c>
      <c r="E25" s="85"/>
      <c r="F25" s="85">
        <f t="shared" si="0"/>
        <v>0</v>
      </c>
      <c r="G25" s="85"/>
      <c r="H25" s="85">
        <f t="shared" si="1"/>
        <v>0</v>
      </c>
      <c r="I25" s="85"/>
      <c r="J25" s="85">
        <f t="shared" si="2"/>
        <v>0</v>
      </c>
      <c r="K25" s="86">
        <f t="shared" si="3"/>
        <v>0</v>
      </c>
    </row>
    <row r="26" spans="1:11" ht="27.6">
      <c r="A26" s="166">
        <v>17</v>
      </c>
      <c r="B26" s="44" t="s">
        <v>452</v>
      </c>
      <c r="C26" s="12" t="s">
        <v>32</v>
      </c>
      <c r="D26" s="85">
        <v>6</v>
      </c>
      <c r="E26" s="85"/>
      <c r="F26" s="85">
        <f t="shared" si="0"/>
        <v>0</v>
      </c>
      <c r="G26" s="85"/>
      <c r="H26" s="85">
        <f t="shared" si="1"/>
        <v>0</v>
      </c>
      <c r="I26" s="85"/>
      <c r="J26" s="85">
        <f t="shared" si="2"/>
        <v>0</v>
      </c>
      <c r="K26" s="86">
        <f t="shared" si="3"/>
        <v>0</v>
      </c>
    </row>
    <row r="27" spans="1:11" ht="27.6">
      <c r="A27" s="166">
        <v>18</v>
      </c>
      <c r="B27" s="44" t="s">
        <v>453</v>
      </c>
      <c r="C27" s="12" t="s">
        <v>32</v>
      </c>
      <c r="D27" s="85">
        <v>6</v>
      </c>
      <c r="E27" s="85"/>
      <c r="F27" s="85">
        <f t="shared" si="0"/>
        <v>0</v>
      </c>
      <c r="G27" s="85"/>
      <c r="H27" s="85">
        <f t="shared" si="1"/>
        <v>0</v>
      </c>
      <c r="I27" s="85"/>
      <c r="J27" s="85">
        <f t="shared" si="2"/>
        <v>0</v>
      </c>
      <c r="K27" s="86">
        <f t="shared" si="3"/>
        <v>0</v>
      </c>
    </row>
    <row r="28" spans="1:11" ht="27.6">
      <c r="A28" s="166">
        <v>19</v>
      </c>
      <c r="B28" s="44" t="s">
        <v>454</v>
      </c>
      <c r="C28" s="12" t="s">
        <v>32</v>
      </c>
      <c r="D28" s="85">
        <v>5</v>
      </c>
      <c r="E28" s="85"/>
      <c r="F28" s="85">
        <f t="shared" si="0"/>
        <v>0</v>
      </c>
      <c r="G28" s="85"/>
      <c r="H28" s="85">
        <f t="shared" si="1"/>
        <v>0</v>
      </c>
      <c r="I28" s="85"/>
      <c r="J28" s="85">
        <f t="shared" si="2"/>
        <v>0</v>
      </c>
      <c r="K28" s="86">
        <f t="shared" si="3"/>
        <v>0</v>
      </c>
    </row>
    <row r="29" spans="1:11">
      <c r="A29" s="166">
        <v>20</v>
      </c>
      <c r="B29" s="44" t="s">
        <v>455</v>
      </c>
      <c r="C29" s="12" t="s">
        <v>32</v>
      </c>
      <c r="D29" s="85">
        <v>63</v>
      </c>
      <c r="E29" s="85"/>
      <c r="F29" s="85">
        <f t="shared" si="0"/>
        <v>0</v>
      </c>
      <c r="G29" s="85"/>
      <c r="H29" s="85">
        <f t="shared" si="1"/>
        <v>0</v>
      </c>
      <c r="I29" s="85"/>
      <c r="J29" s="85">
        <f t="shared" si="2"/>
        <v>0</v>
      </c>
      <c r="K29" s="86">
        <f t="shared" si="3"/>
        <v>0</v>
      </c>
    </row>
    <row r="30" spans="1:11">
      <c r="A30" s="166">
        <v>21</v>
      </c>
      <c r="B30" s="44" t="s">
        <v>456</v>
      </c>
      <c r="C30" s="12" t="s">
        <v>32</v>
      </c>
      <c r="D30" s="85">
        <v>95</v>
      </c>
      <c r="E30" s="85"/>
      <c r="F30" s="85">
        <f t="shared" si="0"/>
        <v>0</v>
      </c>
      <c r="G30" s="85"/>
      <c r="H30" s="85">
        <f t="shared" si="1"/>
        <v>0</v>
      </c>
      <c r="I30" s="85"/>
      <c r="J30" s="85">
        <f t="shared" si="2"/>
        <v>0</v>
      </c>
      <c r="K30" s="86">
        <f t="shared" si="3"/>
        <v>0</v>
      </c>
    </row>
    <row r="31" spans="1:11">
      <c r="A31" s="166">
        <v>22</v>
      </c>
      <c r="B31" s="44" t="s">
        <v>457</v>
      </c>
      <c r="C31" s="12" t="s">
        <v>33</v>
      </c>
      <c r="D31" s="85">
        <v>10</v>
      </c>
      <c r="E31" s="85"/>
      <c r="F31" s="85">
        <f t="shared" si="0"/>
        <v>0</v>
      </c>
      <c r="G31" s="85"/>
      <c r="H31" s="85">
        <f t="shared" si="1"/>
        <v>0</v>
      </c>
      <c r="I31" s="85"/>
      <c r="J31" s="85">
        <f t="shared" si="2"/>
        <v>0</v>
      </c>
      <c r="K31" s="86">
        <f t="shared" si="3"/>
        <v>0</v>
      </c>
    </row>
    <row r="32" spans="1:11">
      <c r="A32" s="166">
        <v>23</v>
      </c>
      <c r="B32" s="44" t="s">
        <v>458</v>
      </c>
      <c r="C32" s="12" t="s">
        <v>33</v>
      </c>
      <c r="D32" s="85">
        <v>12</v>
      </c>
      <c r="E32" s="85"/>
      <c r="F32" s="85">
        <f t="shared" si="0"/>
        <v>0</v>
      </c>
      <c r="G32" s="85"/>
      <c r="H32" s="85">
        <f t="shared" si="1"/>
        <v>0</v>
      </c>
      <c r="I32" s="85"/>
      <c r="J32" s="85">
        <f t="shared" si="2"/>
        <v>0</v>
      </c>
      <c r="K32" s="86">
        <f t="shared" si="3"/>
        <v>0</v>
      </c>
    </row>
    <row r="33" spans="1:11">
      <c r="A33" s="166">
        <v>24</v>
      </c>
      <c r="B33" s="14" t="s">
        <v>63</v>
      </c>
      <c r="C33" s="39" t="s">
        <v>181</v>
      </c>
      <c r="D33" s="62"/>
      <c r="E33" s="62"/>
      <c r="F33" s="85">
        <f t="shared" si="0"/>
        <v>0</v>
      </c>
      <c r="G33" s="85"/>
      <c r="H33" s="85">
        <f t="shared" si="1"/>
        <v>0</v>
      </c>
      <c r="I33" s="85"/>
      <c r="J33" s="85">
        <f t="shared" si="2"/>
        <v>0</v>
      </c>
      <c r="K33" s="86">
        <f>F33</f>
        <v>0</v>
      </c>
    </row>
    <row r="34" spans="1:11">
      <c r="A34" s="37"/>
      <c r="B34" s="143" t="s">
        <v>29</v>
      </c>
      <c r="C34" s="37"/>
      <c r="D34" s="175"/>
      <c r="E34" s="175"/>
      <c r="F34" s="176">
        <f>SUM(F10:F33)</f>
        <v>0</v>
      </c>
      <c r="G34" s="176"/>
      <c r="H34" s="176">
        <f>SUM(H10:H33)</f>
        <v>0</v>
      </c>
      <c r="I34" s="176"/>
      <c r="J34" s="176">
        <f>SUM(J10:J32)</f>
        <v>0</v>
      </c>
      <c r="K34" s="177">
        <f>SUM(K10:K33)</f>
        <v>0</v>
      </c>
    </row>
    <row r="35" spans="1:11">
      <c r="A35" s="37"/>
      <c r="B35" s="140" t="s">
        <v>59</v>
      </c>
      <c r="C35" s="54">
        <v>0</v>
      </c>
      <c r="D35" s="43"/>
      <c r="E35" s="44"/>
      <c r="F35" s="44"/>
      <c r="G35" s="43"/>
      <c r="H35" s="43"/>
      <c r="I35" s="43"/>
      <c r="J35" s="44"/>
      <c r="K35" s="45">
        <f>F34*C35</f>
        <v>0</v>
      </c>
    </row>
    <row r="36" spans="1:11">
      <c r="A36" s="37"/>
      <c r="B36" s="140" t="s">
        <v>29</v>
      </c>
      <c r="C36" s="11"/>
      <c r="D36" s="43"/>
      <c r="E36" s="44"/>
      <c r="F36" s="44"/>
      <c r="G36" s="43"/>
      <c r="H36" s="43"/>
      <c r="I36" s="43"/>
      <c r="J36" s="44"/>
      <c r="K36" s="45">
        <f>K35+K34</f>
        <v>0</v>
      </c>
    </row>
    <row r="37" spans="1:11">
      <c r="A37" s="37"/>
      <c r="B37" s="140" t="s">
        <v>60</v>
      </c>
      <c r="C37" s="54">
        <v>0</v>
      </c>
      <c r="D37" s="43"/>
      <c r="E37" s="44"/>
      <c r="F37" s="44"/>
      <c r="G37" s="43"/>
      <c r="H37" s="43"/>
      <c r="I37" s="43"/>
      <c r="J37" s="44"/>
      <c r="K37" s="45">
        <f>K36*C37</f>
        <v>0</v>
      </c>
    </row>
    <row r="38" spans="1:11">
      <c r="A38" s="37"/>
      <c r="B38" s="140" t="s">
        <v>29</v>
      </c>
      <c r="C38" s="11"/>
      <c r="D38" s="43"/>
      <c r="E38" s="44"/>
      <c r="F38" s="44"/>
      <c r="G38" s="43"/>
      <c r="H38" s="43"/>
      <c r="I38" s="43"/>
      <c r="J38" s="44"/>
      <c r="K38" s="45">
        <f>K37+K36</f>
        <v>0</v>
      </c>
    </row>
    <row r="39" spans="1:11">
      <c r="A39" s="37"/>
      <c r="B39" s="140" t="s">
        <v>61</v>
      </c>
      <c r="C39" s="54">
        <v>0</v>
      </c>
      <c r="D39" s="43"/>
      <c r="E39" s="44"/>
      <c r="F39" s="44"/>
      <c r="G39" s="43"/>
      <c r="H39" s="43"/>
      <c r="I39" s="43"/>
      <c r="J39" s="44"/>
      <c r="K39" s="45">
        <f>K38*C39</f>
        <v>0</v>
      </c>
    </row>
    <row r="40" spans="1:11">
      <c r="A40" s="37"/>
      <c r="B40" s="140" t="s">
        <v>29</v>
      </c>
      <c r="C40" s="11"/>
      <c r="D40" s="43"/>
      <c r="E40" s="44"/>
      <c r="F40" s="44"/>
      <c r="G40" s="43"/>
      <c r="H40" s="43"/>
      <c r="I40" s="43"/>
      <c r="J40" s="44"/>
      <c r="K40" s="45">
        <f>K39+K38</f>
        <v>0</v>
      </c>
    </row>
    <row r="41" spans="1:11">
      <c r="A41" s="37"/>
      <c r="B41" s="140" t="s">
        <v>107</v>
      </c>
      <c r="C41" s="54">
        <v>0</v>
      </c>
      <c r="D41" s="43"/>
      <c r="E41" s="44"/>
      <c r="F41" s="44"/>
      <c r="G41" s="43"/>
      <c r="H41" s="43"/>
      <c r="I41" s="43"/>
      <c r="J41" s="44"/>
      <c r="K41" s="45">
        <f>K40*C41</f>
        <v>0</v>
      </c>
    </row>
    <row r="42" spans="1:11">
      <c r="A42" s="37"/>
      <c r="B42" s="140" t="s">
        <v>29</v>
      </c>
      <c r="C42" s="11"/>
      <c r="D42" s="43"/>
      <c r="E42" s="44"/>
      <c r="F42" s="44"/>
      <c r="G42" s="43"/>
      <c r="H42" s="43"/>
      <c r="I42" s="43"/>
      <c r="J42" s="44"/>
      <c r="K42" s="45">
        <f>K41+K40</f>
        <v>0</v>
      </c>
    </row>
    <row r="43" spans="1:11">
      <c r="A43" s="37"/>
      <c r="B43" s="144" t="s">
        <v>100</v>
      </c>
      <c r="C43" s="57">
        <v>0.18</v>
      </c>
      <c r="D43" s="48"/>
      <c r="E43" s="48"/>
      <c r="F43" s="48"/>
      <c r="G43" s="48"/>
      <c r="H43" s="48"/>
      <c r="I43" s="48"/>
      <c r="J43" s="48"/>
      <c r="K43" s="49">
        <f>K42*C43</f>
        <v>0</v>
      </c>
    </row>
    <row r="44" spans="1:11">
      <c r="A44" s="37"/>
      <c r="B44" s="144" t="s">
        <v>29</v>
      </c>
      <c r="C44" s="48"/>
      <c r="D44" s="48"/>
      <c r="E44" s="48"/>
      <c r="F44" s="48"/>
      <c r="G44" s="48"/>
      <c r="H44" s="48"/>
      <c r="I44" s="48"/>
      <c r="J44" s="48"/>
      <c r="K44" s="50">
        <f>K43+K42</f>
        <v>0</v>
      </c>
    </row>
  </sheetData>
  <mergeCells count="11">
    <mergeCell ref="A2:K4"/>
    <mergeCell ref="E6:J6"/>
    <mergeCell ref="A7:A8"/>
    <mergeCell ref="B7:B8"/>
    <mergeCell ref="K7:K8"/>
    <mergeCell ref="C7:C8"/>
    <mergeCell ref="D7:D8"/>
    <mergeCell ref="E7:F7"/>
    <mergeCell ref="G7:H7"/>
    <mergeCell ref="I7:J7"/>
    <mergeCell ref="A5:K5"/>
  </mergeCells>
  <pageMargins left="0.2" right="0.2" top="0.75" bottom="0.25" header="0.3" footer="0.3"/>
  <pageSetup scale="9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1"/>
  <sheetViews>
    <sheetView showGridLines="0" workbookViewId="0">
      <selection activeCell="C6" sqref="A1:K31"/>
    </sheetView>
  </sheetViews>
  <sheetFormatPr defaultRowHeight="14.4"/>
  <cols>
    <col min="1" max="1" width="3.44140625" customWidth="1"/>
    <col min="2" max="2" width="54.44140625" customWidth="1"/>
    <col min="3" max="3" width="5.44140625" customWidth="1"/>
    <col min="4" max="4" width="7.109375" customWidth="1"/>
    <col min="5" max="5" width="9.88671875" customWidth="1"/>
    <col min="6" max="6" width="10.109375" customWidth="1"/>
    <col min="7" max="7" width="7.88671875" customWidth="1"/>
    <col min="8" max="8" width="10.33203125" customWidth="1"/>
    <col min="9" max="9" width="6.5546875" customWidth="1"/>
    <col min="10" max="10" width="7.44140625" customWidth="1"/>
    <col min="11" max="11" width="11.44140625" customWidth="1"/>
  </cols>
  <sheetData>
    <row r="1" spans="1:11" ht="14.4" customHeight="1">
      <c r="A1" s="228" t="s">
        <v>523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>
      <c r="A4" s="244" t="s">
        <v>522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>
      <c r="A5" s="10"/>
      <c r="B5" s="171"/>
      <c r="C5" s="171"/>
      <c r="D5" s="171"/>
      <c r="E5" s="242" t="s">
        <v>175</v>
      </c>
      <c r="F5" s="242"/>
      <c r="G5" s="242"/>
      <c r="H5" s="242"/>
      <c r="I5" s="242"/>
      <c r="J5" s="242"/>
      <c r="K5" s="65">
        <f>K31</f>
        <v>0</v>
      </c>
    </row>
    <row r="6" spans="1:11" ht="33.75" customHeight="1">
      <c r="A6" s="212" t="s">
        <v>62</v>
      </c>
      <c r="B6" s="212" t="s">
        <v>23</v>
      </c>
      <c r="C6" s="212" t="s">
        <v>24</v>
      </c>
      <c r="D6" s="210" t="s">
        <v>25</v>
      </c>
      <c r="E6" s="224" t="s">
        <v>26</v>
      </c>
      <c r="F6" s="225"/>
      <c r="G6" s="224" t="s">
        <v>27</v>
      </c>
      <c r="H6" s="225"/>
      <c r="I6" s="222" t="s">
        <v>28</v>
      </c>
      <c r="J6" s="223"/>
      <c r="K6" s="212" t="s">
        <v>29</v>
      </c>
    </row>
    <row r="7" spans="1:11" ht="27.6">
      <c r="A7" s="213"/>
      <c r="B7" s="213"/>
      <c r="C7" s="213"/>
      <c r="D7" s="211"/>
      <c r="E7" s="11" t="s">
        <v>30</v>
      </c>
      <c r="F7" s="12" t="s">
        <v>29</v>
      </c>
      <c r="G7" s="11" t="s">
        <v>30</v>
      </c>
      <c r="H7" s="12" t="s">
        <v>29</v>
      </c>
      <c r="I7" s="11" t="s">
        <v>30</v>
      </c>
      <c r="J7" s="12" t="s">
        <v>29</v>
      </c>
      <c r="K7" s="213"/>
    </row>
    <row r="8" spans="1:1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</row>
    <row r="9" spans="1:11">
      <c r="A9" s="166"/>
      <c r="B9" s="26" t="s">
        <v>176</v>
      </c>
      <c r="C9" s="13"/>
      <c r="D9" s="13"/>
      <c r="E9" s="13"/>
      <c r="F9" s="13"/>
      <c r="G9" s="13"/>
      <c r="H9" s="13"/>
      <c r="I9" s="13"/>
      <c r="J9" s="13"/>
      <c r="K9" s="13"/>
    </row>
    <row r="10" spans="1:11">
      <c r="A10" s="23">
        <v>1</v>
      </c>
      <c r="B10" s="27" t="s">
        <v>459</v>
      </c>
      <c r="C10" s="23" t="s">
        <v>81</v>
      </c>
      <c r="D10" s="19">
        <v>32</v>
      </c>
      <c r="E10" s="19"/>
      <c r="F10" s="19">
        <f>E10*D10</f>
        <v>0</v>
      </c>
      <c r="G10" s="19"/>
      <c r="H10" s="19">
        <f>G10*D10</f>
        <v>0</v>
      </c>
      <c r="I10" s="19"/>
      <c r="J10" s="19">
        <f>I10*D10</f>
        <v>0</v>
      </c>
      <c r="K10" s="19">
        <f>J10+H10+F10</f>
        <v>0</v>
      </c>
    </row>
    <row r="11" spans="1:11">
      <c r="A11" s="23">
        <v>2</v>
      </c>
      <c r="B11" s="27" t="s">
        <v>460</v>
      </c>
      <c r="C11" s="23" t="s">
        <v>81</v>
      </c>
      <c r="D11" s="19">
        <v>42</v>
      </c>
      <c r="E11" s="19"/>
      <c r="F11" s="19">
        <f t="shared" ref="F11:F20" si="0">E11*D11</f>
        <v>0</v>
      </c>
      <c r="G11" s="19"/>
      <c r="H11" s="19">
        <f t="shared" ref="H11:H20" si="1">G11*D11</f>
        <v>0</v>
      </c>
      <c r="I11" s="19"/>
      <c r="J11" s="19">
        <f t="shared" ref="J11:J20" si="2">I11*D11</f>
        <v>0</v>
      </c>
      <c r="K11" s="19">
        <f t="shared" ref="K11:K19" si="3">J11+H11+F11</f>
        <v>0</v>
      </c>
    </row>
    <row r="12" spans="1:11">
      <c r="A12" s="23">
        <v>3</v>
      </c>
      <c r="B12" s="27" t="s">
        <v>461</v>
      </c>
      <c r="C12" s="23" t="s">
        <v>81</v>
      </c>
      <c r="D12" s="19">
        <v>62</v>
      </c>
      <c r="E12" s="19"/>
      <c r="F12" s="19">
        <f t="shared" si="0"/>
        <v>0</v>
      </c>
      <c r="G12" s="19"/>
      <c r="H12" s="19">
        <f t="shared" si="1"/>
        <v>0</v>
      </c>
      <c r="I12" s="19"/>
      <c r="J12" s="19">
        <f t="shared" si="2"/>
        <v>0</v>
      </c>
      <c r="K12" s="19">
        <f t="shared" si="3"/>
        <v>0</v>
      </c>
    </row>
    <row r="13" spans="1:11">
      <c r="A13" s="23">
        <v>4</v>
      </c>
      <c r="B13" s="27" t="s">
        <v>462</v>
      </c>
      <c r="C13" s="23" t="s">
        <v>32</v>
      </c>
      <c r="D13" s="19">
        <v>4</v>
      </c>
      <c r="E13" s="19"/>
      <c r="F13" s="19">
        <f t="shared" si="0"/>
        <v>0</v>
      </c>
      <c r="G13" s="19"/>
      <c r="H13" s="19">
        <f t="shared" si="1"/>
        <v>0</v>
      </c>
      <c r="I13" s="19"/>
      <c r="J13" s="19">
        <f t="shared" si="2"/>
        <v>0</v>
      </c>
      <c r="K13" s="19">
        <f t="shared" si="3"/>
        <v>0</v>
      </c>
    </row>
    <row r="14" spans="1:11" ht="27.6">
      <c r="A14" s="23">
        <v>5</v>
      </c>
      <c r="B14" s="27" t="s">
        <v>463</v>
      </c>
      <c r="C14" s="23" t="s">
        <v>33</v>
      </c>
      <c r="D14" s="19">
        <v>22</v>
      </c>
      <c r="E14" s="19"/>
      <c r="F14" s="19">
        <f>E14*D14</f>
        <v>0</v>
      </c>
      <c r="G14" s="19"/>
      <c r="H14" s="19">
        <f t="shared" si="1"/>
        <v>0</v>
      </c>
      <c r="I14" s="19"/>
      <c r="J14" s="19">
        <f t="shared" si="2"/>
        <v>0</v>
      </c>
      <c r="K14" s="19">
        <f t="shared" si="3"/>
        <v>0</v>
      </c>
    </row>
    <row r="15" spans="1:11" ht="27.6">
      <c r="A15" s="23">
        <v>6</v>
      </c>
      <c r="B15" s="27" t="s">
        <v>464</v>
      </c>
      <c r="C15" s="23" t="s">
        <v>33</v>
      </c>
      <c r="D15" s="19">
        <v>6</v>
      </c>
      <c r="E15" s="19"/>
      <c r="F15" s="19">
        <f t="shared" si="0"/>
        <v>0</v>
      </c>
      <c r="G15" s="19"/>
      <c r="H15" s="19">
        <f t="shared" si="1"/>
        <v>0</v>
      </c>
      <c r="I15" s="19"/>
      <c r="J15" s="19">
        <f t="shared" si="2"/>
        <v>0</v>
      </c>
      <c r="K15" s="19">
        <f t="shared" si="3"/>
        <v>0</v>
      </c>
    </row>
    <row r="16" spans="1:11" ht="41.4">
      <c r="A16" s="23">
        <v>7</v>
      </c>
      <c r="B16" s="27" t="s">
        <v>465</v>
      </c>
      <c r="C16" s="23" t="s">
        <v>33</v>
      </c>
      <c r="D16" s="19">
        <v>8</v>
      </c>
      <c r="E16" s="19"/>
      <c r="F16" s="19">
        <f t="shared" si="0"/>
        <v>0</v>
      </c>
      <c r="G16" s="19"/>
      <c r="H16" s="19">
        <f>G16*D16</f>
        <v>0</v>
      </c>
      <c r="I16" s="19"/>
      <c r="J16" s="19">
        <f t="shared" si="2"/>
        <v>0</v>
      </c>
      <c r="K16" s="19">
        <f t="shared" si="3"/>
        <v>0</v>
      </c>
    </row>
    <row r="17" spans="1:11" ht="27.6">
      <c r="A17" s="23">
        <v>8</v>
      </c>
      <c r="B17" s="27" t="s">
        <v>466</v>
      </c>
      <c r="C17" s="23" t="s">
        <v>32</v>
      </c>
      <c r="D17" s="19">
        <v>3</v>
      </c>
      <c r="E17" s="19"/>
      <c r="F17" s="19">
        <f t="shared" si="0"/>
        <v>0</v>
      </c>
      <c r="G17" s="19"/>
      <c r="H17" s="19">
        <f t="shared" si="1"/>
        <v>0</v>
      </c>
      <c r="I17" s="19"/>
      <c r="J17" s="19">
        <f t="shared" si="2"/>
        <v>0</v>
      </c>
      <c r="K17" s="19">
        <f>J17+H17+F17</f>
        <v>0</v>
      </c>
    </row>
    <row r="18" spans="1:11">
      <c r="A18" s="23">
        <v>9</v>
      </c>
      <c r="B18" s="27" t="s">
        <v>467</v>
      </c>
      <c r="C18" s="23" t="s">
        <v>33</v>
      </c>
      <c r="D18" s="19">
        <v>2</v>
      </c>
      <c r="E18" s="19"/>
      <c r="F18" s="19">
        <f t="shared" si="0"/>
        <v>0</v>
      </c>
      <c r="G18" s="19"/>
      <c r="H18" s="19">
        <f t="shared" si="1"/>
        <v>0</v>
      </c>
      <c r="I18" s="19"/>
      <c r="J18" s="19">
        <f t="shared" si="2"/>
        <v>0</v>
      </c>
      <c r="K18" s="19">
        <f t="shared" si="3"/>
        <v>0</v>
      </c>
    </row>
    <row r="19" spans="1:11">
      <c r="A19" s="23">
        <v>10</v>
      </c>
      <c r="B19" s="27" t="s">
        <v>177</v>
      </c>
      <c r="C19" s="23" t="s">
        <v>32</v>
      </c>
      <c r="D19" s="19">
        <v>3</v>
      </c>
      <c r="E19" s="19"/>
      <c r="F19" s="19">
        <f t="shared" si="0"/>
        <v>0</v>
      </c>
      <c r="G19" s="19"/>
      <c r="H19" s="19">
        <f t="shared" si="1"/>
        <v>0</v>
      </c>
      <c r="I19" s="19"/>
      <c r="J19" s="19">
        <f t="shared" si="2"/>
        <v>0</v>
      </c>
      <c r="K19" s="19">
        <f t="shared" si="3"/>
        <v>0</v>
      </c>
    </row>
    <row r="20" spans="1:11">
      <c r="A20" s="23">
        <v>11</v>
      </c>
      <c r="B20" s="27" t="s">
        <v>63</v>
      </c>
      <c r="C20" s="23" t="s">
        <v>181</v>
      </c>
      <c r="D20" s="19"/>
      <c r="E20" s="19"/>
      <c r="F20" s="19">
        <f t="shared" si="0"/>
        <v>0</v>
      </c>
      <c r="G20" s="19"/>
      <c r="H20" s="19">
        <f t="shared" si="1"/>
        <v>0</v>
      </c>
      <c r="I20" s="19"/>
      <c r="J20" s="19">
        <f t="shared" si="2"/>
        <v>0</v>
      </c>
      <c r="K20" s="19">
        <f>F20</f>
        <v>0</v>
      </c>
    </row>
    <row r="21" spans="1:11">
      <c r="A21" s="37"/>
      <c r="B21" s="142" t="s">
        <v>29</v>
      </c>
      <c r="C21" s="13"/>
      <c r="D21" s="49"/>
      <c r="E21" s="145"/>
      <c r="F21" s="145">
        <f>SUM(F10:F19)</f>
        <v>0</v>
      </c>
      <c r="G21" s="145"/>
      <c r="H21" s="145">
        <f>SUM(H10:H19)</f>
        <v>0</v>
      </c>
      <c r="I21" s="145"/>
      <c r="J21" s="145">
        <f>SUM(J10:J20)</f>
        <v>0</v>
      </c>
      <c r="K21" s="145">
        <f>SUM(K10:K20)</f>
        <v>0</v>
      </c>
    </row>
    <row r="22" spans="1:11">
      <c r="A22" s="37"/>
      <c r="B22" s="140" t="s">
        <v>59</v>
      </c>
      <c r="C22" s="54">
        <v>0</v>
      </c>
      <c r="D22" s="43"/>
      <c r="E22" s="44"/>
      <c r="F22" s="44"/>
      <c r="G22" s="43"/>
      <c r="H22" s="43"/>
      <c r="I22" s="43"/>
      <c r="J22" s="44"/>
      <c r="K22" s="45">
        <f>F21*C22</f>
        <v>0</v>
      </c>
    </row>
    <row r="23" spans="1:11">
      <c r="A23" s="37"/>
      <c r="B23" s="140" t="s">
        <v>29</v>
      </c>
      <c r="C23" s="11"/>
      <c r="D23" s="43"/>
      <c r="E23" s="44"/>
      <c r="F23" s="44"/>
      <c r="G23" s="43"/>
      <c r="H23" s="43"/>
      <c r="I23" s="43"/>
      <c r="J23" s="44"/>
      <c r="K23" s="45">
        <f>K22+K21</f>
        <v>0</v>
      </c>
    </row>
    <row r="24" spans="1:11">
      <c r="A24" s="37"/>
      <c r="B24" s="140" t="s">
        <v>60</v>
      </c>
      <c r="C24" s="54">
        <v>0</v>
      </c>
      <c r="D24" s="43"/>
      <c r="E24" s="44"/>
      <c r="F24" s="44"/>
      <c r="G24" s="43"/>
      <c r="H24" s="43"/>
      <c r="I24" s="43"/>
      <c r="J24" s="44"/>
      <c r="K24" s="45">
        <f>K23*C24</f>
        <v>0</v>
      </c>
    </row>
    <row r="25" spans="1:11">
      <c r="A25" s="37"/>
      <c r="B25" s="140" t="s">
        <v>29</v>
      </c>
      <c r="C25" s="11"/>
      <c r="D25" s="43"/>
      <c r="E25" s="44"/>
      <c r="F25" s="44"/>
      <c r="G25" s="43"/>
      <c r="H25" s="43"/>
      <c r="I25" s="43"/>
      <c r="J25" s="44"/>
      <c r="K25" s="45">
        <f>K24+K23</f>
        <v>0</v>
      </c>
    </row>
    <row r="26" spans="1:11">
      <c r="A26" s="37"/>
      <c r="B26" s="140" t="s">
        <v>61</v>
      </c>
      <c r="C26" s="54">
        <v>0</v>
      </c>
      <c r="D26" s="43"/>
      <c r="E26" s="44"/>
      <c r="F26" s="44"/>
      <c r="G26" s="43"/>
      <c r="H26" s="43"/>
      <c r="I26" s="43"/>
      <c r="J26" s="44"/>
      <c r="K26" s="45">
        <f>K25*C26</f>
        <v>0</v>
      </c>
    </row>
    <row r="27" spans="1:11">
      <c r="A27" s="37"/>
      <c r="B27" s="140" t="s">
        <v>29</v>
      </c>
      <c r="C27" s="11"/>
      <c r="D27" s="43"/>
      <c r="E27" s="44"/>
      <c r="F27" s="44"/>
      <c r="G27" s="43"/>
      <c r="H27" s="43"/>
      <c r="I27" s="43"/>
      <c r="J27" s="44"/>
      <c r="K27" s="45">
        <f>K26+K25</f>
        <v>0</v>
      </c>
    </row>
    <row r="28" spans="1:11">
      <c r="A28" s="37"/>
      <c r="B28" s="140" t="s">
        <v>107</v>
      </c>
      <c r="C28" s="54">
        <v>0</v>
      </c>
      <c r="D28" s="43"/>
      <c r="E28" s="44"/>
      <c r="F28" s="44"/>
      <c r="G28" s="43"/>
      <c r="H28" s="43"/>
      <c r="I28" s="43"/>
      <c r="J28" s="44"/>
      <c r="K28" s="45">
        <f>K27*C28</f>
        <v>0</v>
      </c>
    </row>
    <row r="29" spans="1:11">
      <c r="A29" s="37"/>
      <c r="B29" s="140" t="s">
        <v>29</v>
      </c>
      <c r="C29" s="11"/>
      <c r="D29" s="43"/>
      <c r="E29" s="44"/>
      <c r="F29" s="44"/>
      <c r="G29" s="43"/>
      <c r="H29" s="43"/>
      <c r="I29" s="43"/>
      <c r="J29" s="44"/>
      <c r="K29" s="45">
        <f>K28+K27</f>
        <v>0</v>
      </c>
    </row>
    <row r="30" spans="1:11">
      <c r="A30" s="37"/>
      <c r="B30" s="144" t="s">
        <v>100</v>
      </c>
      <c r="C30" s="47">
        <v>0.18</v>
      </c>
      <c r="D30" s="48"/>
      <c r="E30" s="48"/>
      <c r="F30" s="48"/>
      <c r="G30" s="48"/>
      <c r="H30" s="48"/>
      <c r="I30" s="48"/>
      <c r="J30" s="48"/>
      <c r="K30" s="49">
        <f>C30*K29</f>
        <v>0</v>
      </c>
    </row>
    <row r="31" spans="1:11">
      <c r="A31" s="37"/>
      <c r="B31" s="144" t="s">
        <v>29</v>
      </c>
      <c r="C31" s="48"/>
      <c r="D31" s="48"/>
      <c r="E31" s="48"/>
      <c r="F31" s="48"/>
      <c r="G31" s="48"/>
      <c r="H31" s="48"/>
      <c r="I31" s="48"/>
      <c r="J31" s="48"/>
      <c r="K31" s="50">
        <f>K30+K29</f>
        <v>0</v>
      </c>
    </row>
  </sheetData>
  <mergeCells count="11">
    <mergeCell ref="A1:K3"/>
    <mergeCell ref="E5:J5"/>
    <mergeCell ref="A6:A7"/>
    <mergeCell ref="B6:B7"/>
    <mergeCell ref="C6:C7"/>
    <mergeCell ref="D6:D7"/>
    <mergeCell ref="E6:F6"/>
    <mergeCell ref="G6:H6"/>
    <mergeCell ref="I6:J6"/>
    <mergeCell ref="K6:K7"/>
    <mergeCell ref="A4:K4"/>
  </mergeCells>
  <pageMargins left="0.2" right="0.25" top="0.75" bottom="0.25" header="0.3" footer="0.3"/>
  <pageSetup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1"/>
  <sheetViews>
    <sheetView showGridLines="0" tabSelected="1" workbookViewId="0">
      <selection activeCell="H17" sqref="H17"/>
    </sheetView>
  </sheetViews>
  <sheetFormatPr defaultRowHeight="13.8"/>
  <cols>
    <col min="1" max="1" width="4" style="93" customWidth="1"/>
    <col min="2" max="2" width="58.5546875" style="93" customWidth="1"/>
    <col min="3" max="5" width="8.88671875" style="93"/>
    <col min="6" max="6" width="13.109375" style="93" customWidth="1"/>
    <col min="7" max="7" width="8.88671875" style="93"/>
    <col min="8" max="8" width="10.88671875" style="93" customWidth="1"/>
    <col min="9" max="10" width="8.88671875" style="93"/>
    <col min="11" max="11" width="11.88671875" style="93" customWidth="1"/>
    <col min="12" max="16384" width="8.88671875" style="93"/>
  </cols>
  <sheetData>
    <row r="1" spans="1:11" ht="14.4" customHeight="1">
      <c r="A1" s="246" t="s">
        <v>525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4.4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>
      <c r="A3" s="247" t="s">
        <v>468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>
      <c r="B4" s="146"/>
      <c r="C4" s="146"/>
      <c r="D4" s="146"/>
      <c r="E4" s="248" t="s">
        <v>526</v>
      </c>
      <c r="F4" s="248"/>
      <c r="G4" s="248"/>
      <c r="H4" s="248"/>
      <c r="I4" s="248"/>
      <c r="J4" s="248"/>
      <c r="K4" s="147">
        <f>K31</f>
        <v>0</v>
      </c>
    </row>
    <row r="5" spans="1:11" ht="26.25" customHeight="1">
      <c r="A5" s="245" t="s">
        <v>62</v>
      </c>
      <c r="B5" s="245" t="s">
        <v>23</v>
      </c>
      <c r="C5" s="245" t="s">
        <v>24</v>
      </c>
      <c r="D5" s="249" t="s">
        <v>25</v>
      </c>
      <c r="E5" s="245" t="s">
        <v>26</v>
      </c>
      <c r="F5" s="245"/>
      <c r="G5" s="245" t="s">
        <v>27</v>
      </c>
      <c r="H5" s="245"/>
      <c r="I5" s="249" t="s">
        <v>28</v>
      </c>
      <c r="J5" s="249"/>
      <c r="K5" s="245" t="s">
        <v>29</v>
      </c>
    </row>
    <row r="6" spans="1:11" ht="27.6">
      <c r="A6" s="245"/>
      <c r="B6" s="245"/>
      <c r="C6" s="245"/>
      <c r="D6" s="249"/>
      <c r="E6" s="148" t="s">
        <v>30</v>
      </c>
      <c r="F6" s="149" t="s">
        <v>29</v>
      </c>
      <c r="G6" s="148" t="s">
        <v>30</v>
      </c>
      <c r="H6" s="149" t="s">
        <v>29</v>
      </c>
      <c r="I6" s="148" t="s">
        <v>30</v>
      </c>
      <c r="J6" s="149" t="s">
        <v>29</v>
      </c>
      <c r="K6" s="245"/>
    </row>
    <row r="7" spans="1:11">
      <c r="A7" s="150">
        <v>1</v>
      </c>
      <c r="B7" s="150">
        <v>2</v>
      </c>
      <c r="C7" s="150">
        <v>3</v>
      </c>
      <c r="D7" s="150">
        <v>4</v>
      </c>
      <c r="E7" s="150">
        <v>5</v>
      </c>
      <c r="F7" s="150">
        <v>6</v>
      </c>
      <c r="G7" s="150">
        <v>7</v>
      </c>
      <c r="H7" s="150">
        <v>8</v>
      </c>
      <c r="I7" s="150">
        <v>9</v>
      </c>
      <c r="J7" s="150">
        <v>10</v>
      </c>
      <c r="K7" s="150">
        <v>11</v>
      </c>
    </row>
    <row r="8" spans="1:11">
      <c r="A8" s="158"/>
      <c r="B8" s="136" t="s">
        <v>469</v>
      </c>
      <c r="C8" s="158"/>
      <c r="D8" s="158"/>
      <c r="E8" s="158"/>
      <c r="F8" s="158"/>
      <c r="G8" s="158"/>
      <c r="H8" s="158"/>
      <c r="I8" s="158"/>
      <c r="J8" s="158"/>
      <c r="K8" s="158"/>
    </row>
    <row r="9" spans="1:11">
      <c r="A9" s="163">
        <v>1</v>
      </c>
      <c r="B9" s="99" t="s">
        <v>470</v>
      </c>
      <c r="C9" s="163" t="s">
        <v>33</v>
      </c>
      <c r="D9" s="92">
        <v>152</v>
      </c>
      <c r="E9" s="92"/>
      <c r="F9" s="92">
        <f>E9*D9</f>
        <v>0</v>
      </c>
      <c r="G9" s="92"/>
      <c r="H9" s="92">
        <f>G9*D9</f>
        <v>0</v>
      </c>
      <c r="I9" s="92"/>
      <c r="J9" s="92">
        <f>I9*D9</f>
        <v>0</v>
      </c>
      <c r="K9" s="92">
        <f>J9+H9+F9</f>
        <v>0</v>
      </c>
    </row>
    <row r="10" spans="1:11">
      <c r="A10" s="163">
        <v>2</v>
      </c>
      <c r="B10" s="99" t="s">
        <v>471</v>
      </c>
      <c r="C10" s="163" t="s">
        <v>33</v>
      </c>
      <c r="D10" s="92">
        <v>9</v>
      </c>
      <c r="E10" s="92"/>
      <c r="F10" s="92">
        <f t="shared" ref="F10:F20" si="0">E10*D10</f>
        <v>0</v>
      </c>
      <c r="G10" s="92"/>
      <c r="H10" s="92">
        <f t="shared" ref="H10:H20" si="1">G10*D10</f>
        <v>0</v>
      </c>
      <c r="I10" s="92"/>
      <c r="J10" s="92">
        <f t="shared" ref="J10:J20" si="2">I10*D10</f>
        <v>0</v>
      </c>
      <c r="K10" s="92">
        <f t="shared" ref="K10:K20" si="3">J10+H10+F10</f>
        <v>0</v>
      </c>
    </row>
    <row r="11" spans="1:11">
      <c r="A11" s="163">
        <v>3</v>
      </c>
      <c r="B11" s="99" t="s">
        <v>472</v>
      </c>
      <c r="C11" s="163" t="s">
        <v>33</v>
      </c>
      <c r="D11" s="92">
        <v>161</v>
      </c>
      <c r="E11" s="92"/>
      <c r="F11" s="92">
        <f>E11*D11</f>
        <v>0</v>
      </c>
      <c r="G11" s="92"/>
      <c r="H11" s="92">
        <f t="shared" si="1"/>
        <v>0</v>
      </c>
      <c r="I11" s="92"/>
      <c r="J11" s="92">
        <f t="shared" si="2"/>
        <v>0</v>
      </c>
      <c r="K11" s="92">
        <f t="shared" si="3"/>
        <v>0</v>
      </c>
    </row>
    <row r="12" spans="1:11">
      <c r="A12" s="163">
        <v>4</v>
      </c>
      <c r="B12" s="99" t="s">
        <v>473</v>
      </c>
      <c r="C12" s="163" t="s">
        <v>309</v>
      </c>
      <c r="D12" s="92">
        <v>10</v>
      </c>
      <c r="E12" s="92"/>
      <c r="F12" s="92">
        <f>E12*D12</f>
        <v>0</v>
      </c>
      <c r="G12" s="92"/>
      <c r="H12" s="92">
        <f t="shared" si="1"/>
        <v>0</v>
      </c>
      <c r="I12" s="92"/>
      <c r="J12" s="92">
        <f t="shared" si="2"/>
        <v>0</v>
      </c>
      <c r="K12" s="92">
        <f t="shared" si="3"/>
        <v>0</v>
      </c>
    </row>
    <row r="13" spans="1:11">
      <c r="A13" s="163">
        <v>5</v>
      </c>
      <c r="B13" s="99" t="s">
        <v>474</v>
      </c>
      <c r="C13" s="163" t="s">
        <v>309</v>
      </c>
      <c r="D13" s="92">
        <v>10</v>
      </c>
      <c r="E13" s="92"/>
      <c r="F13" s="92">
        <f t="shared" si="0"/>
        <v>0</v>
      </c>
      <c r="G13" s="92"/>
      <c r="H13" s="92">
        <f>G13*D13</f>
        <v>0</v>
      </c>
      <c r="I13" s="92"/>
      <c r="J13" s="92">
        <f t="shared" si="2"/>
        <v>0</v>
      </c>
      <c r="K13" s="92">
        <f t="shared" si="3"/>
        <v>0</v>
      </c>
    </row>
    <row r="14" spans="1:11" ht="36" customHeight="1">
      <c r="A14" s="163">
        <v>6</v>
      </c>
      <c r="B14" s="99" t="s">
        <v>475</v>
      </c>
      <c r="C14" s="163" t="s">
        <v>309</v>
      </c>
      <c r="D14" s="92">
        <v>1</v>
      </c>
      <c r="E14" s="92"/>
      <c r="F14" s="92">
        <f t="shared" si="0"/>
        <v>0</v>
      </c>
      <c r="G14" s="92"/>
      <c r="H14" s="92">
        <f>G14*D14</f>
        <v>0</v>
      </c>
      <c r="I14" s="92"/>
      <c r="J14" s="92">
        <f t="shared" si="2"/>
        <v>0</v>
      </c>
      <c r="K14" s="92">
        <f t="shared" si="3"/>
        <v>0</v>
      </c>
    </row>
    <row r="15" spans="1:11">
      <c r="A15" s="163">
        <v>7</v>
      </c>
      <c r="B15" s="99" t="s">
        <v>476</v>
      </c>
      <c r="C15" s="163" t="s">
        <v>309</v>
      </c>
      <c r="D15" s="92">
        <v>1</v>
      </c>
      <c r="E15" s="92"/>
      <c r="F15" s="92">
        <f t="shared" si="0"/>
        <v>0</v>
      </c>
      <c r="G15" s="92"/>
      <c r="H15" s="92">
        <f t="shared" si="1"/>
        <v>0</v>
      </c>
      <c r="I15" s="92"/>
      <c r="J15" s="92">
        <f t="shared" si="2"/>
        <v>0</v>
      </c>
      <c r="K15" s="92">
        <f>J15+H15+F15</f>
        <v>0</v>
      </c>
    </row>
    <row r="16" spans="1:11">
      <c r="A16" s="163">
        <v>8</v>
      </c>
      <c r="B16" s="99" t="s">
        <v>480</v>
      </c>
      <c r="C16" s="163" t="s">
        <v>309</v>
      </c>
      <c r="D16" s="92">
        <v>1</v>
      </c>
      <c r="E16" s="92"/>
      <c r="F16" s="92">
        <f t="shared" si="0"/>
        <v>0</v>
      </c>
      <c r="G16" s="92"/>
      <c r="H16" s="92">
        <f t="shared" si="1"/>
        <v>0</v>
      </c>
      <c r="I16" s="92"/>
      <c r="J16" s="92">
        <f t="shared" si="2"/>
        <v>0</v>
      </c>
      <c r="K16" s="92">
        <f>J16+H16+F16</f>
        <v>0</v>
      </c>
    </row>
    <row r="17" spans="1:11">
      <c r="A17" s="163">
        <v>9</v>
      </c>
      <c r="B17" s="99" t="s">
        <v>477</v>
      </c>
      <c r="C17" s="163" t="s">
        <v>33</v>
      </c>
      <c r="D17" s="92">
        <v>1</v>
      </c>
      <c r="E17" s="92"/>
      <c r="F17" s="92">
        <f t="shared" si="0"/>
        <v>0</v>
      </c>
      <c r="G17" s="92"/>
      <c r="H17" s="92">
        <f t="shared" si="1"/>
        <v>0</v>
      </c>
      <c r="I17" s="92"/>
      <c r="J17" s="92">
        <f t="shared" si="2"/>
        <v>0</v>
      </c>
      <c r="K17" s="92">
        <f t="shared" si="3"/>
        <v>0</v>
      </c>
    </row>
    <row r="18" spans="1:11">
      <c r="A18" s="163">
        <v>10</v>
      </c>
      <c r="B18" s="99" t="s">
        <v>478</v>
      </c>
      <c r="C18" s="163" t="s">
        <v>309</v>
      </c>
      <c r="D18" s="92">
        <v>10</v>
      </c>
      <c r="E18" s="92"/>
      <c r="F18" s="92">
        <f t="shared" si="0"/>
        <v>0</v>
      </c>
      <c r="G18" s="92"/>
      <c r="H18" s="92">
        <f t="shared" si="1"/>
        <v>0</v>
      </c>
      <c r="I18" s="92"/>
      <c r="J18" s="92">
        <f t="shared" si="2"/>
        <v>0</v>
      </c>
      <c r="K18" s="92">
        <f t="shared" si="3"/>
        <v>0</v>
      </c>
    </row>
    <row r="19" spans="1:11">
      <c r="A19" s="163">
        <v>11</v>
      </c>
      <c r="B19" s="99" t="s">
        <v>479</v>
      </c>
      <c r="C19" s="163" t="s">
        <v>309</v>
      </c>
      <c r="D19" s="92">
        <v>1650</v>
      </c>
      <c r="E19" s="92"/>
      <c r="F19" s="92">
        <f t="shared" si="0"/>
        <v>0</v>
      </c>
      <c r="G19" s="92"/>
      <c r="H19" s="92">
        <f t="shared" si="1"/>
        <v>0</v>
      </c>
      <c r="I19" s="92"/>
      <c r="J19" s="92">
        <f t="shared" si="2"/>
        <v>0</v>
      </c>
      <c r="K19" s="92">
        <f t="shared" si="3"/>
        <v>0</v>
      </c>
    </row>
    <row r="20" spans="1:11">
      <c r="A20" s="163">
        <v>12</v>
      </c>
      <c r="B20" s="99" t="s">
        <v>41</v>
      </c>
      <c r="C20" s="163" t="s">
        <v>42</v>
      </c>
      <c r="D20" s="92">
        <v>1</v>
      </c>
      <c r="E20" s="92"/>
      <c r="F20" s="92">
        <f t="shared" si="0"/>
        <v>0</v>
      </c>
      <c r="G20" s="92"/>
      <c r="H20" s="92">
        <f t="shared" si="1"/>
        <v>0</v>
      </c>
      <c r="I20" s="92"/>
      <c r="J20" s="92">
        <f t="shared" si="2"/>
        <v>0</v>
      </c>
      <c r="K20" s="92">
        <f t="shared" si="3"/>
        <v>0</v>
      </c>
    </row>
    <row r="21" spans="1:11">
      <c r="A21" s="151"/>
      <c r="B21" s="142" t="s">
        <v>29</v>
      </c>
      <c r="C21" s="151"/>
      <c r="D21" s="151"/>
      <c r="E21" s="151"/>
      <c r="F21" s="178">
        <f>SUM(F9:F20)</f>
        <v>0</v>
      </c>
      <c r="G21" s="179"/>
      <c r="H21" s="178">
        <f>SUM(H9:H20)</f>
        <v>0</v>
      </c>
      <c r="I21" s="179"/>
      <c r="J21" s="178">
        <f>SUM(J9:J20)</f>
        <v>0</v>
      </c>
      <c r="K21" s="145">
        <f>SUM(K9:K20)</f>
        <v>0</v>
      </c>
    </row>
    <row r="22" spans="1:11">
      <c r="A22" s="151"/>
      <c r="B22" s="138" t="s">
        <v>59</v>
      </c>
      <c r="C22" s="102">
        <v>0</v>
      </c>
      <c r="D22" s="103"/>
      <c r="E22" s="97"/>
      <c r="F22" s="97"/>
      <c r="G22" s="103"/>
      <c r="H22" s="103"/>
      <c r="I22" s="103"/>
      <c r="J22" s="97"/>
      <c r="K22" s="104">
        <f>F21*C22</f>
        <v>0</v>
      </c>
    </row>
    <row r="23" spans="1:11">
      <c r="A23" s="151"/>
      <c r="B23" s="138" t="s">
        <v>29</v>
      </c>
      <c r="C23" s="95"/>
      <c r="D23" s="103"/>
      <c r="E23" s="97"/>
      <c r="F23" s="97"/>
      <c r="G23" s="103" t="s">
        <v>481</v>
      </c>
      <c r="H23" s="103"/>
      <c r="I23" s="103"/>
      <c r="J23" s="97"/>
      <c r="K23" s="104">
        <f>K22+K21</f>
        <v>0</v>
      </c>
    </row>
    <row r="24" spans="1:11">
      <c r="A24" s="151"/>
      <c r="B24" s="138" t="s">
        <v>101</v>
      </c>
      <c r="C24" s="102">
        <v>0</v>
      </c>
      <c r="D24" s="103"/>
      <c r="E24" s="97"/>
      <c r="F24" s="97"/>
      <c r="G24" s="103"/>
      <c r="H24" s="103"/>
      <c r="I24" s="103"/>
      <c r="J24" s="97"/>
      <c r="K24" s="104">
        <f>H21*C24</f>
        <v>0</v>
      </c>
    </row>
    <row r="25" spans="1:11">
      <c r="A25" s="151"/>
      <c r="B25" s="138" t="s">
        <v>29</v>
      </c>
      <c r="C25" s="95"/>
      <c r="D25" s="103"/>
      <c r="E25" s="97"/>
      <c r="F25" s="97"/>
      <c r="G25" s="103"/>
      <c r="H25" s="103"/>
      <c r="I25" s="103"/>
      <c r="J25" s="97"/>
      <c r="K25" s="104">
        <f>K24+K23</f>
        <v>0</v>
      </c>
    </row>
    <row r="26" spans="1:11">
      <c r="A26" s="151"/>
      <c r="B26" s="138" t="s">
        <v>61</v>
      </c>
      <c r="C26" s="102">
        <v>0</v>
      </c>
      <c r="D26" s="103"/>
      <c r="E26" s="97"/>
      <c r="F26" s="97"/>
      <c r="G26" s="103"/>
      <c r="H26" s="103"/>
      <c r="I26" s="103"/>
      <c r="J26" s="97"/>
      <c r="K26" s="104">
        <f>K25*C26</f>
        <v>0</v>
      </c>
    </row>
    <row r="27" spans="1:11">
      <c r="A27" s="151"/>
      <c r="B27" s="138" t="s">
        <v>29</v>
      </c>
      <c r="C27" s="95"/>
      <c r="D27" s="103"/>
      <c r="E27" s="97"/>
      <c r="F27" s="97"/>
      <c r="G27" s="103"/>
      <c r="H27" s="103"/>
      <c r="I27" s="103"/>
      <c r="J27" s="97"/>
      <c r="K27" s="104">
        <f>K26+K25</f>
        <v>0</v>
      </c>
    </row>
    <row r="28" spans="1:11">
      <c r="A28" s="151"/>
      <c r="B28" s="140" t="s">
        <v>107</v>
      </c>
      <c r="C28" s="152">
        <v>0</v>
      </c>
      <c r="D28" s="153"/>
      <c r="E28" s="154"/>
      <c r="F28" s="154"/>
      <c r="G28" s="153"/>
      <c r="H28" s="153"/>
      <c r="I28" s="153"/>
      <c r="J28" s="154"/>
      <c r="K28" s="155">
        <f>K27*C28</f>
        <v>0</v>
      </c>
    </row>
    <row r="29" spans="1:11">
      <c r="A29" s="151"/>
      <c r="B29" s="96" t="s">
        <v>29</v>
      </c>
      <c r="C29" s="163"/>
      <c r="D29" s="92"/>
      <c r="E29" s="92"/>
      <c r="F29" s="154"/>
      <c r="G29" s="153"/>
      <c r="H29" s="153"/>
      <c r="I29" s="153"/>
      <c r="J29" s="154"/>
      <c r="K29" s="156">
        <f>K28+K27</f>
        <v>0</v>
      </c>
    </row>
    <row r="30" spans="1:11">
      <c r="A30" s="151"/>
      <c r="B30" s="144" t="s">
        <v>100</v>
      </c>
      <c r="C30" s="180">
        <v>0.18</v>
      </c>
      <c r="D30" s="151"/>
      <c r="E30" s="151"/>
      <c r="F30" s="151"/>
      <c r="G30" s="151"/>
      <c r="H30" s="151"/>
      <c r="I30" s="151"/>
      <c r="J30" s="151"/>
      <c r="K30" s="157">
        <f>K29*C30</f>
        <v>0</v>
      </c>
    </row>
    <row r="31" spans="1:11">
      <c r="A31" s="151"/>
      <c r="B31" s="144" t="s">
        <v>29</v>
      </c>
      <c r="C31" s="151"/>
      <c r="D31" s="151"/>
      <c r="E31" s="151"/>
      <c r="F31" s="151"/>
      <c r="G31" s="151"/>
      <c r="H31" s="151"/>
      <c r="I31" s="151"/>
      <c r="J31" s="151"/>
      <c r="K31" s="145">
        <f>K30+K29</f>
        <v>0</v>
      </c>
    </row>
  </sheetData>
  <mergeCells count="11">
    <mergeCell ref="K5:K6"/>
    <mergeCell ref="A1:K2"/>
    <mergeCell ref="A3:K3"/>
    <mergeCell ref="E4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ხაშური</vt:lpstr>
      <vt:lpstr>კრებსითი ხ-ვა</vt:lpstr>
      <vt:lpstr>საერთო სამშ</vt:lpstr>
      <vt:lpstr>ელ-სამონტაჟო</vt:lpstr>
      <vt:lpstr>წყალ-კანალიზაც</vt:lpstr>
      <vt:lpstr>გათბობა საქვ</vt:lpstr>
      <vt:lpstr>ვენტ-კონდიც</vt:lpstr>
      <vt:lpstr>სამედ აირები</vt:lpstr>
      <vt:lpstr>სახანძრო</vt:lpstr>
      <vt:lpstr>'საერთო სამშ'!Print_Area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2018-11-13T11:59:11Z</dcterms:modified>
</cp:coreProperties>
</file>